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348" i="1" l="1"/>
  <c r="D1347" i="1"/>
  <c r="E1345" i="1"/>
  <c r="D1345" i="1"/>
  <c r="E1343" i="1"/>
  <c r="D1343" i="1"/>
  <c r="D1339" i="1"/>
  <c r="D1338" i="1"/>
  <c r="E1336" i="1"/>
  <c r="D1336" i="1"/>
  <c r="E1334" i="1"/>
  <c r="D1334" i="1"/>
  <c r="D1330" i="1"/>
  <c r="D1329" i="1"/>
  <c r="E1327" i="1"/>
  <c r="D1327" i="1"/>
  <c r="E1325" i="1"/>
  <c r="D1325" i="1"/>
  <c r="D1321" i="1"/>
  <c r="D1320" i="1"/>
  <c r="E1318" i="1"/>
  <c r="D1318" i="1"/>
  <c r="E1316" i="1"/>
  <c r="D1316" i="1"/>
  <c r="D1312" i="1"/>
  <c r="D1311" i="1"/>
  <c r="E1309" i="1"/>
  <c r="D1309" i="1"/>
  <c r="E1307" i="1"/>
  <c r="D1307" i="1"/>
  <c r="D1303" i="1"/>
  <c r="D1302" i="1"/>
  <c r="E1300" i="1"/>
  <c r="D1300" i="1"/>
  <c r="E1298" i="1"/>
  <c r="D1298" i="1"/>
  <c r="D1294" i="1"/>
  <c r="D1293" i="1"/>
  <c r="E1291" i="1"/>
  <c r="D1291" i="1"/>
  <c r="E1289" i="1"/>
  <c r="D1289" i="1"/>
  <c r="D1285" i="1"/>
  <c r="D1284" i="1"/>
  <c r="E1282" i="1"/>
  <c r="D1282" i="1"/>
  <c r="E1280" i="1"/>
  <c r="D1280" i="1"/>
  <c r="D1276" i="1"/>
  <c r="D1275" i="1"/>
  <c r="E1273" i="1"/>
  <c r="D1273" i="1"/>
  <c r="E1271" i="1"/>
  <c r="D1271" i="1"/>
  <c r="D1267" i="1"/>
  <c r="D1266" i="1"/>
  <c r="E1264" i="1"/>
  <c r="D1264" i="1"/>
  <c r="E1262" i="1"/>
  <c r="D1262" i="1"/>
  <c r="D1258" i="1"/>
  <c r="D1257" i="1"/>
  <c r="E1255" i="1"/>
  <c r="D1255" i="1"/>
  <c r="E1253" i="1"/>
  <c r="D1253" i="1"/>
  <c r="D1249" i="1"/>
  <c r="D1248" i="1"/>
  <c r="E1246" i="1"/>
  <c r="D1246" i="1"/>
  <c r="E1244" i="1"/>
  <c r="D1244" i="1"/>
  <c r="D1240" i="1"/>
  <c r="D1239" i="1"/>
  <c r="E1237" i="1"/>
  <c r="D1237" i="1"/>
  <c r="E1235" i="1"/>
  <c r="D1235" i="1"/>
  <c r="D1231" i="1"/>
  <c r="D1230" i="1"/>
  <c r="E1228" i="1"/>
  <c r="D1228" i="1"/>
  <c r="E1226" i="1"/>
  <c r="D1226" i="1"/>
  <c r="D1222" i="1"/>
  <c r="D1221" i="1"/>
  <c r="E1219" i="1"/>
  <c r="D1219" i="1"/>
  <c r="E1217" i="1"/>
  <c r="D1217" i="1"/>
  <c r="D1213" i="1"/>
  <c r="D1212" i="1"/>
  <c r="E1210" i="1"/>
  <c r="D1210" i="1"/>
  <c r="E1208" i="1"/>
  <c r="D1208" i="1"/>
  <c r="D1204" i="1"/>
  <c r="D1203" i="1"/>
  <c r="E1201" i="1"/>
  <c r="D1201" i="1"/>
  <c r="E1199" i="1"/>
  <c r="D1199" i="1"/>
  <c r="D1195" i="1"/>
  <c r="D1194" i="1"/>
  <c r="E1192" i="1"/>
  <c r="D1192" i="1"/>
  <c r="E1190" i="1"/>
  <c r="D1190" i="1"/>
  <c r="D1186" i="1"/>
  <c r="D1185" i="1"/>
  <c r="E1183" i="1"/>
  <c r="D1183" i="1"/>
  <c r="E1181" i="1"/>
  <c r="D1181" i="1"/>
  <c r="D1177" i="1"/>
  <c r="D1176" i="1"/>
  <c r="E1174" i="1"/>
  <c r="D1174" i="1"/>
  <c r="E1172" i="1"/>
  <c r="D1172" i="1"/>
  <c r="D1168" i="1"/>
  <c r="D1167" i="1"/>
  <c r="E1165" i="1"/>
  <c r="D1165" i="1"/>
  <c r="E1163" i="1"/>
  <c r="D1163" i="1"/>
  <c r="D1159" i="1"/>
  <c r="D1158" i="1"/>
  <c r="E1156" i="1"/>
  <c r="D1156" i="1"/>
  <c r="E1154" i="1"/>
  <c r="D1154" i="1"/>
  <c r="D1150" i="1"/>
  <c r="D1149" i="1"/>
  <c r="E1147" i="1"/>
  <c r="D1147" i="1"/>
  <c r="E1145" i="1"/>
  <c r="D1145" i="1"/>
  <c r="D1141" i="1"/>
  <c r="D1140" i="1"/>
  <c r="E1138" i="1"/>
  <c r="D1138" i="1"/>
  <c r="E1136" i="1"/>
  <c r="D1136" i="1"/>
  <c r="D1132" i="1"/>
  <c r="D1131" i="1"/>
  <c r="E1129" i="1"/>
  <c r="D1129" i="1"/>
  <c r="E1127" i="1"/>
  <c r="D1127" i="1"/>
  <c r="D1123" i="1"/>
  <c r="D1122" i="1"/>
  <c r="E1120" i="1"/>
  <c r="D1120" i="1"/>
  <c r="E1118" i="1"/>
  <c r="D1118" i="1"/>
  <c r="D1114" i="1"/>
  <c r="D1113" i="1"/>
  <c r="E1111" i="1"/>
  <c r="D1111" i="1"/>
  <c r="E1109" i="1"/>
  <c r="D1109" i="1"/>
  <c r="D1105" i="1"/>
  <c r="D1104" i="1"/>
  <c r="E1102" i="1"/>
  <c r="D1102" i="1"/>
  <c r="E1100" i="1"/>
  <c r="D1100" i="1"/>
  <c r="D1096" i="1"/>
  <c r="D1095" i="1"/>
  <c r="E1093" i="1"/>
  <c r="D1093" i="1"/>
  <c r="E1091" i="1"/>
  <c r="D1091" i="1"/>
  <c r="D1087" i="1"/>
  <c r="D1086" i="1"/>
  <c r="E1084" i="1"/>
  <c r="D1084" i="1"/>
  <c r="E1082" i="1"/>
  <c r="D1082" i="1"/>
  <c r="D1078" i="1"/>
  <c r="D1077" i="1"/>
  <c r="E1075" i="1"/>
  <c r="D1075" i="1"/>
  <c r="E1073" i="1"/>
  <c r="D1073" i="1"/>
  <c r="D1069" i="1"/>
  <c r="D1068" i="1"/>
  <c r="E1066" i="1"/>
  <c r="D1066" i="1"/>
  <c r="E1064" i="1"/>
  <c r="D1064" i="1"/>
  <c r="D1060" i="1"/>
  <c r="D1059" i="1"/>
  <c r="E1057" i="1"/>
  <c r="D1057" i="1"/>
  <c r="E1055" i="1"/>
  <c r="D1055" i="1"/>
  <c r="D1051" i="1"/>
  <c r="D1050" i="1"/>
  <c r="E1048" i="1"/>
  <c r="D1048" i="1"/>
  <c r="E1046" i="1"/>
  <c r="D1046" i="1"/>
  <c r="D1042" i="1"/>
  <c r="D1041" i="1"/>
  <c r="E1039" i="1"/>
  <c r="D1039" i="1"/>
  <c r="E1037" i="1"/>
  <c r="D1037" i="1"/>
  <c r="D1033" i="1"/>
  <c r="D1032" i="1"/>
  <c r="E1030" i="1"/>
  <c r="D1030" i="1"/>
  <c r="E1028" i="1"/>
  <c r="D1028" i="1"/>
  <c r="D1024" i="1"/>
  <c r="D1023" i="1"/>
  <c r="E1021" i="1"/>
  <c r="D1021" i="1"/>
  <c r="E1019" i="1"/>
  <c r="D1019" i="1"/>
  <c r="D1015" i="1"/>
  <c r="D1014" i="1"/>
  <c r="E1012" i="1"/>
  <c r="D1012" i="1"/>
  <c r="E1010" i="1"/>
  <c r="D1010" i="1"/>
  <c r="D1006" i="1"/>
  <c r="D1005" i="1"/>
  <c r="E1003" i="1"/>
  <c r="D1003" i="1"/>
  <c r="E1001" i="1"/>
  <c r="D1001" i="1"/>
  <c r="D997" i="1"/>
  <c r="D996" i="1"/>
  <c r="E994" i="1"/>
  <c r="D994" i="1"/>
  <c r="E992" i="1"/>
  <c r="D992" i="1"/>
  <c r="D988" i="1"/>
  <c r="D987" i="1"/>
  <c r="E985" i="1"/>
  <c r="D985" i="1"/>
  <c r="E983" i="1"/>
  <c r="D983" i="1"/>
  <c r="D979" i="1"/>
  <c r="D978" i="1"/>
  <c r="E976" i="1"/>
  <c r="D976" i="1"/>
  <c r="E974" i="1"/>
  <c r="D974" i="1"/>
  <c r="D970" i="1"/>
  <c r="D969" i="1"/>
  <c r="E967" i="1"/>
  <c r="D967" i="1"/>
  <c r="E965" i="1"/>
  <c r="D965" i="1"/>
  <c r="D961" i="1"/>
  <c r="D960" i="1"/>
  <c r="E958" i="1"/>
  <c r="D958" i="1"/>
  <c r="E956" i="1"/>
  <c r="D956" i="1"/>
  <c r="D952" i="1"/>
  <c r="D951" i="1"/>
  <c r="E949" i="1"/>
  <c r="D949" i="1"/>
  <c r="E947" i="1"/>
  <c r="D947" i="1"/>
  <c r="D943" i="1"/>
  <c r="D942" i="1"/>
  <c r="E940" i="1"/>
  <c r="D940" i="1"/>
  <c r="E938" i="1"/>
  <c r="D938" i="1"/>
  <c r="D934" i="1"/>
  <c r="D933" i="1"/>
  <c r="E931" i="1"/>
  <c r="D931" i="1"/>
  <c r="E929" i="1"/>
  <c r="D929" i="1"/>
  <c r="D925" i="1"/>
  <c r="D924" i="1"/>
  <c r="E922" i="1"/>
  <c r="D922" i="1"/>
  <c r="E920" i="1"/>
  <c r="D920" i="1"/>
  <c r="D916" i="1"/>
  <c r="D915" i="1"/>
  <c r="E913" i="1"/>
  <c r="D913" i="1"/>
  <c r="E911" i="1"/>
  <c r="D911" i="1"/>
  <c r="D907" i="1"/>
  <c r="D906" i="1"/>
  <c r="E904" i="1"/>
  <c r="D904" i="1"/>
  <c r="E902" i="1"/>
  <c r="D902" i="1"/>
  <c r="D898" i="1"/>
  <c r="D897" i="1"/>
  <c r="E895" i="1"/>
  <c r="D895" i="1"/>
  <c r="E893" i="1"/>
  <c r="D893" i="1"/>
  <c r="D889" i="1"/>
  <c r="D888" i="1"/>
  <c r="E886" i="1"/>
  <c r="D886" i="1"/>
  <c r="E884" i="1"/>
  <c r="D884" i="1"/>
  <c r="D880" i="1"/>
  <c r="D879" i="1"/>
  <c r="E877" i="1"/>
  <c r="D877" i="1"/>
  <c r="E875" i="1"/>
  <c r="D875" i="1"/>
  <c r="D871" i="1"/>
  <c r="D870" i="1"/>
  <c r="E868" i="1"/>
  <c r="D868" i="1"/>
  <c r="E866" i="1"/>
  <c r="D866" i="1"/>
  <c r="D862" i="1"/>
  <c r="D861" i="1"/>
  <c r="E859" i="1"/>
  <c r="D859" i="1"/>
  <c r="E857" i="1"/>
  <c r="D857" i="1"/>
  <c r="D853" i="1"/>
  <c r="D852" i="1"/>
  <c r="E850" i="1"/>
  <c r="D850" i="1"/>
  <c r="E848" i="1"/>
  <c r="D848" i="1"/>
  <c r="D844" i="1"/>
  <c r="D843" i="1"/>
  <c r="E841" i="1"/>
  <c r="D841" i="1"/>
  <c r="E839" i="1"/>
  <c r="D839" i="1"/>
  <c r="D835" i="1"/>
  <c r="D834" i="1"/>
  <c r="E832" i="1"/>
  <c r="D832" i="1"/>
  <c r="E830" i="1"/>
  <c r="D830" i="1"/>
  <c r="D826" i="1"/>
  <c r="D825" i="1"/>
  <c r="E823" i="1"/>
  <c r="D823" i="1"/>
  <c r="E821" i="1"/>
  <c r="D821" i="1"/>
  <c r="D817" i="1"/>
  <c r="D816" i="1"/>
  <c r="E814" i="1"/>
  <c r="D814" i="1"/>
  <c r="E812" i="1"/>
  <c r="D812" i="1"/>
  <c r="D808" i="1"/>
  <c r="D807" i="1"/>
  <c r="E805" i="1"/>
  <c r="D805" i="1"/>
  <c r="E803" i="1"/>
  <c r="D803" i="1"/>
  <c r="D799" i="1"/>
  <c r="D798" i="1"/>
  <c r="E796" i="1"/>
  <c r="D796" i="1"/>
  <c r="E794" i="1"/>
  <c r="D794" i="1"/>
  <c r="D790" i="1"/>
  <c r="D789" i="1"/>
  <c r="E787" i="1"/>
  <c r="D787" i="1"/>
  <c r="E785" i="1"/>
  <c r="D785" i="1"/>
  <c r="D781" i="1"/>
  <c r="D780" i="1"/>
  <c r="E778" i="1"/>
  <c r="D778" i="1"/>
  <c r="E776" i="1"/>
  <c r="D776" i="1"/>
  <c r="D772" i="1"/>
  <c r="D771" i="1"/>
  <c r="E769" i="1"/>
  <c r="D769" i="1"/>
  <c r="E767" i="1"/>
  <c r="D767" i="1"/>
  <c r="D763" i="1"/>
  <c r="D762" i="1"/>
  <c r="E760" i="1"/>
  <c r="D760" i="1"/>
  <c r="E758" i="1"/>
  <c r="D758" i="1"/>
  <c r="D754" i="1"/>
  <c r="D753" i="1"/>
  <c r="E751" i="1"/>
  <c r="D751" i="1"/>
  <c r="E749" i="1"/>
  <c r="D749" i="1"/>
  <c r="D745" i="1"/>
  <c r="D744" i="1"/>
  <c r="E742" i="1"/>
  <c r="D742" i="1"/>
  <c r="E740" i="1"/>
  <c r="D740" i="1"/>
  <c r="D736" i="1"/>
  <c r="D735" i="1"/>
  <c r="E733" i="1"/>
  <c r="D733" i="1"/>
  <c r="E731" i="1"/>
  <c r="D731" i="1"/>
  <c r="D727" i="1"/>
  <c r="D726" i="1"/>
  <c r="E724" i="1"/>
  <c r="D724" i="1"/>
  <c r="E722" i="1"/>
  <c r="D722" i="1"/>
  <c r="D718" i="1"/>
  <c r="D717" i="1"/>
  <c r="E715" i="1"/>
  <c r="D715" i="1"/>
  <c r="E713" i="1"/>
  <c r="D713" i="1"/>
  <c r="D709" i="1"/>
  <c r="D708" i="1"/>
  <c r="E706" i="1"/>
  <c r="D706" i="1"/>
  <c r="E704" i="1"/>
  <c r="D704" i="1"/>
  <c r="D700" i="1"/>
  <c r="D699" i="1"/>
  <c r="E697" i="1"/>
  <c r="D697" i="1"/>
  <c r="E695" i="1"/>
  <c r="D695" i="1"/>
  <c r="D691" i="1"/>
  <c r="D690" i="1"/>
  <c r="E688" i="1"/>
  <c r="D688" i="1"/>
  <c r="E686" i="1"/>
  <c r="D686" i="1"/>
  <c r="D682" i="1"/>
  <c r="D681" i="1"/>
  <c r="E679" i="1"/>
  <c r="D679" i="1"/>
  <c r="E677" i="1"/>
  <c r="D677" i="1"/>
  <c r="D673" i="1"/>
  <c r="D672" i="1"/>
  <c r="E670" i="1"/>
  <c r="D670" i="1"/>
  <c r="E668" i="1"/>
  <c r="D668" i="1"/>
  <c r="D664" i="1"/>
  <c r="D663" i="1"/>
  <c r="E661" i="1"/>
  <c r="D661" i="1"/>
  <c r="E659" i="1"/>
  <c r="D659" i="1"/>
  <c r="D655" i="1"/>
  <c r="D654" i="1"/>
  <c r="E652" i="1"/>
  <c r="D652" i="1"/>
  <c r="E650" i="1"/>
  <c r="D650" i="1"/>
  <c r="D646" i="1"/>
  <c r="D645" i="1"/>
  <c r="E643" i="1"/>
  <c r="D643" i="1"/>
  <c r="E641" i="1"/>
  <c r="D641" i="1"/>
  <c r="D637" i="1"/>
  <c r="D636" i="1"/>
  <c r="E634" i="1"/>
  <c r="D634" i="1"/>
  <c r="E632" i="1"/>
  <c r="D632" i="1"/>
  <c r="D628" i="1"/>
  <c r="D627" i="1"/>
  <c r="E625" i="1"/>
  <c r="D625" i="1"/>
  <c r="E623" i="1"/>
  <c r="D623" i="1"/>
  <c r="D619" i="1"/>
  <c r="D618" i="1"/>
  <c r="E616" i="1"/>
  <c r="D616" i="1"/>
  <c r="E614" i="1"/>
  <c r="D614" i="1"/>
  <c r="D610" i="1"/>
  <c r="D609" i="1"/>
  <c r="E607" i="1"/>
  <c r="D607" i="1"/>
  <c r="E605" i="1"/>
  <c r="D605" i="1"/>
  <c r="D601" i="1"/>
  <c r="D600" i="1"/>
  <c r="E598" i="1"/>
  <c r="D598" i="1"/>
  <c r="E596" i="1"/>
  <c r="D596" i="1"/>
  <c r="D592" i="1"/>
  <c r="D591" i="1"/>
  <c r="E589" i="1"/>
  <c r="D589" i="1"/>
  <c r="E587" i="1"/>
  <c r="D587" i="1"/>
  <c r="D583" i="1"/>
  <c r="D582" i="1"/>
  <c r="E580" i="1"/>
  <c r="D580" i="1"/>
  <c r="E578" i="1"/>
  <c r="D578" i="1"/>
  <c r="D574" i="1"/>
  <c r="D573" i="1"/>
  <c r="E571" i="1"/>
  <c r="D571" i="1"/>
  <c r="E569" i="1"/>
  <c r="D569" i="1"/>
  <c r="D565" i="1"/>
  <c r="D564" i="1"/>
  <c r="E562" i="1"/>
  <c r="D562" i="1"/>
  <c r="E560" i="1"/>
  <c r="D560" i="1"/>
  <c r="D556" i="1"/>
  <c r="D555" i="1"/>
  <c r="E553" i="1"/>
  <c r="D553" i="1"/>
  <c r="E551" i="1"/>
  <c r="D551" i="1"/>
  <c r="D547" i="1"/>
  <c r="D546" i="1"/>
  <c r="E544" i="1"/>
  <c r="D544" i="1"/>
  <c r="E542" i="1"/>
  <c r="D542" i="1"/>
  <c r="D538" i="1"/>
  <c r="D537" i="1"/>
  <c r="E535" i="1"/>
  <c r="D535" i="1"/>
  <c r="E533" i="1"/>
  <c r="D533" i="1"/>
  <c r="D529" i="1"/>
  <c r="D528" i="1"/>
  <c r="E526" i="1"/>
  <c r="D526" i="1"/>
  <c r="E524" i="1"/>
  <c r="D524" i="1"/>
  <c r="D520" i="1"/>
  <c r="D519" i="1"/>
  <c r="E517" i="1"/>
  <c r="D517" i="1"/>
  <c r="E515" i="1"/>
  <c r="D515" i="1"/>
  <c r="D511" i="1"/>
  <c r="D510" i="1"/>
  <c r="E508" i="1"/>
  <c r="D508" i="1"/>
  <c r="E506" i="1"/>
  <c r="D506" i="1"/>
  <c r="D502" i="1"/>
  <c r="D501" i="1"/>
  <c r="E499" i="1"/>
  <c r="D499" i="1"/>
  <c r="E497" i="1"/>
  <c r="D497" i="1"/>
  <c r="D493" i="1"/>
  <c r="D492" i="1"/>
  <c r="E490" i="1"/>
  <c r="D490" i="1"/>
  <c r="E488" i="1"/>
  <c r="D488" i="1"/>
  <c r="D484" i="1"/>
  <c r="D483" i="1"/>
  <c r="E481" i="1"/>
  <c r="D481" i="1"/>
  <c r="E479" i="1"/>
  <c r="D479" i="1"/>
  <c r="D475" i="1"/>
  <c r="D474" i="1"/>
  <c r="E472" i="1"/>
  <c r="D472" i="1"/>
  <c r="E470" i="1"/>
  <c r="D470" i="1"/>
  <c r="D466" i="1"/>
  <c r="D465" i="1"/>
  <c r="E463" i="1"/>
  <c r="D463" i="1"/>
  <c r="E461" i="1"/>
  <c r="D461" i="1"/>
  <c r="D457" i="1"/>
  <c r="D456" i="1"/>
  <c r="E454" i="1"/>
  <c r="D454" i="1"/>
  <c r="E452" i="1"/>
  <c r="D452" i="1"/>
  <c r="D448" i="1"/>
  <c r="D447" i="1"/>
  <c r="E445" i="1"/>
  <c r="D445" i="1"/>
  <c r="E443" i="1"/>
  <c r="D443" i="1"/>
  <c r="D439" i="1"/>
  <c r="D438" i="1"/>
  <c r="E436" i="1"/>
  <c r="D436" i="1"/>
  <c r="E434" i="1"/>
  <c r="D434" i="1"/>
  <c r="D430" i="1"/>
  <c r="D429" i="1"/>
  <c r="E427" i="1"/>
  <c r="D427" i="1"/>
  <c r="E425" i="1"/>
  <c r="D425" i="1"/>
  <c r="D421" i="1"/>
  <c r="D420" i="1"/>
  <c r="E418" i="1"/>
  <c r="D418" i="1"/>
  <c r="E416" i="1"/>
  <c r="D416" i="1"/>
  <c r="D412" i="1"/>
  <c r="D411" i="1"/>
  <c r="E409" i="1"/>
  <c r="D409" i="1"/>
  <c r="E407" i="1"/>
  <c r="D407" i="1"/>
  <c r="D403" i="1"/>
  <c r="D402" i="1"/>
  <c r="E400" i="1"/>
  <c r="D400" i="1"/>
  <c r="E398" i="1"/>
  <c r="D398" i="1"/>
  <c r="D394" i="1"/>
  <c r="D393" i="1"/>
  <c r="E391" i="1"/>
  <c r="D391" i="1"/>
  <c r="E389" i="1"/>
  <c r="D389" i="1"/>
  <c r="D385" i="1"/>
  <c r="D384" i="1"/>
  <c r="E382" i="1"/>
  <c r="D382" i="1"/>
  <c r="E380" i="1"/>
  <c r="D380" i="1"/>
  <c r="D376" i="1"/>
  <c r="D375" i="1"/>
  <c r="E373" i="1"/>
  <c r="D373" i="1"/>
  <c r="E371" i="1"/>
  <c r="D371" i="1"/>
  <c r="D367" i="1"/>
  <c r="D366" i="1"/>
  <c r="E364" i="1"/>
  <c r="D364" i="1"/>
  <c r="E362" i="1"/>
  <c r="D362" i="1"/>
  <c r="D358" i="1"/>
  <c r="D357" i="1"/>
  <c r="E355" i="1"/>
  <c r="D355" i="1"/>
  <c r="E353" i="1"/>
  <c r="D353" i="1"/>
  <c r="D349" i="1"/>
  <c r="D348" i="1"/>
  <c r="E346" i="1"/>
  <c r="D346" i="1"/>
  <c r="E344" i="1"/>
  <c r="D344" i="1"/>
  <c r="D340" i="1"/>
  <c r="D339" i="1"/>
  <c r="E337" i="1"/>
  <c r="D337" i="1"/>
  <c r="E335" i="1"/>
  <c r="D335" i="1"/>
  <c r="D331" i="1"/>
  <c r="D330" i="1"/>
  <c r="E328" i="1"/>
  <c r="D328" i="1"/>
  <c r="E326" i="1"/>
  <c r="D326" i="1"/>
  <c r="D322" i="1"/>
  <c r="D321" i="1"/>
  <c r="E319" i="1"/>
  <c r="D319" i="1"/>
  <c r="E317" i="1"/>
  <c r="D317" i="1"/>
  <c r="D313" i="1"/>
  <c r="D312" i="1"/>
  <c r="E310" i="1"/>
  <c r="D310" i="1"/>
  <c r="E308" i="1"/>
  <c r="D308" i="1"/>
  <c r="D304" i="1"/>
  <c r="D303" i="1"/>
  <c r="E301" i="1"/>
  <c r="D301" i="1"/>
  <c r="E299" i="1"/>
  <c r="D299" i="1"/>
  <c r="D295" i="1"/>
  <c r="D294" i="1"/>
  <c r="E292" i="1"/>
  <c r="D292" i="1"/>
  <c r="E290" i="1"/>
  <c r="D290" i="1"/>
  <c r="D286" i="1"/>
  <c r="D285" i="1"/>
  <c r="E283" i="1"/>
  <c r="D283" i="1"/>
  <c r="E281" i="1"/>
  <c r="D281" i="1"/>
  <c r="D277" i="1"/>
  <c r="D276" i="1"/>
  <c r="E274" i="1"/>
  <c r="D274" i="1"/>
  <c r="E272" i="1"/>
  <c r="D272" i="1"/>
  <c r="D268" i="1"/>
  <c r="D267" i="1"/>
  <c r="E265" i="1"/>
  <c r="D265" i="1"/>
  <c r="E263" i="1"/>
  <c r="D263" i="1"/>
  <c r="D259" i="1"/>
  <c r="D258" i="1"/>
  <c r="E256" i="1"/>
  <c r="D256" i="1"/>
  <c r="E254" i="1"/>
  <c r="D254" i="1"/>
  <c r="D250" i="1"/>
  <c r="D249" i="1"/>
  <c r="E247" i="1"/>
  <c r="D247" i="1"/>
  <c r="E245" i="1"/>
  <c r="D245" i="1"/>
  <c r="D241" i="1"/>
  <c r="D240" i="1"/>
  <c r="E238" i="1"/>
  <c r="D238" i="1"/>
  <c r="E236" i="1"/>
  <c r="D236" i="1"/>
  <c r="D232" i="1"/>
  <c r="D231" i="1"/>
  <c r="E229" i="1"/>
  <c r="D229" i="1"/>
  <c r="E227" i="1"/>
  <c r="D227" i="1"/>
  <c r="D223" i="1"/>
  <c r="D222" i="1"/>
  <c r="E220" i="1"/>
  <c r="D220" i="1"/>
  <c r="E218" i="1"/>
  <c r="D218" i="1"/>
  <c r="D214" i="1"/>
  <c r="D213" i="1"/>
  <c r="E211" i="1"/>
  <c r="D211" i="1"/>
  <c r="E209" i="1"/>
  <c r="D209" i="1"/>
  <c r="D205" i="1"/>
  <c r="D204" i="1"/>
  <c r="E202" i="1"/>
  <c r="D202" i="1"/>
  <c r="E200" i="1"/>
  <c r="D200" i="1"/>
  <c r="D196" i="1"/>
  <c r="D195" i="1"/>
  <c r="E193" i="1"/>
  <c r="D193" i="1"/>
  <c r="E191" i="1"/>
  <c r="D191" i="1"/>
  <c r="D187" i="1"/>
  <c r="D186" i="1"/>
  <c r="E184" i="1"/>
  <c r="D184" i="1"/>
  <c r="E182" i="1"/>
  <c r="D182" i="1"/>
  <c r="D178" i="1"/>
  <c r="D177" i="1"/>
  <c r="E175" i="1"/>
  <c r="D175" i="1"/>
  <c r="E173" i="1"/>
  <c r="D173" i="1"/>
  <c r="D169" i="1"/>
  <c r="D168" i="1"/>
  <c r="E166" i="1"/>
  <c r="D166" i="1"/>
  <c r="E164" i="1"/>
  <c r="D164" i="1"/>
  <c r="D160" i="1"/>
  <c r="D159" i="1"/>
  <c r="E157" i="1"/>
  <c r="D157" i="1"/>
  <c r="E155" i="1"/>
  <c r="D155" i="1"/>
  <c r="D151" i="1"/>
  <c r="D150" i="1"/>
  <c r="E148" i="1"/>
  <c r="D148" i="1"/>
  <c r="E146" i="1"/>
  <c r="D146" i="1"/>
  <c r="D142" i="1"/>
  <c r="D141" i="1"/>
  <c r="E139" i="1"/>
  <c r="D139" i="1"/>
  <c r="E137" i="1"/>
  <c r="D137" i="1"/>
  <c r="D133" i="1"/>
  <c r="D132" i="1"/>
  <c r="E130" i="1"/>
  <c r="D130" i="1"/>
  <c r="E128" i="1"/>
  <c r="D128" i="1"/>
  <c r="D124" i="1"/>
  <c r="D123" i="1"/>
  <c r="E121" i="1"/>
  <c r="D121" i="1"/>
  <c r="E119" i="1"/>
  <c r="D119" i="1"/>
  <c r="D115" i="1"/>
  <c r="D114" i="1"/>
  <c r="E112" i="1"/>
  <c r="D112" i="1"/>
  <c r="E110" i="1"/>
  <c r="D110" i="1"/>
  <c r="D106" i="1"/>
  <c r="D105" i="1"/>
  <c r="E103" i="1"/>
  <c r="D103" i="1"/>
  <c r="E101" i="1"/>
  <c r="D101" i="1"/>
  <c r="D97" i="1"/>
  <c r="D96" i="1"/>
  <c r="E94" i="1"/>
  <c r="D94" i="1"/>
  <c r="E92" i="1"/>
  <c r="D92" i="1"/>
  <c r="D88" i="1"/>
  <c r="D87" i="1"/>
  <c r="E85" i="1"/>
  <c r="D85" i="1"/>
  <c r="E83" i="1"/>
  <c r="D83" i="1"/>
  <c r="D79" i="1"/>
  <c r="D78" i="1"/>
  <c r="E76" i="1"/>
  <c r="D76" i="1"/>
  <c r="E74" i="1"/>
  <c r="D74" i="1"/>
  <c r="D70" i="1"/>
  <c r="D69" i="1"/>
  <c r="E67" i="1"/>
  <c r="D67" i="1"/>
  <c r="E65" i="1"/>
  <c r="D65" i="1"/>
  <c r="D61" i="1"/>
  <c r="D60" i="1"/>
  <c r="E58" i="1"/>
  <c r="D58" i="1"/>
  <c r="E56" i="1"/>
  <c r="D56" i="1"/>
  <c r="D52" i="1"/>
  <c r="D51" i="1"/>
  <c r="E49" i="1"/>
  <c r="D49" i="1"/>
  <c r="E47" i="1"/>
  <c r="D47" i="1"/>
  <c r="D39" i="1"/>
  <c r="I39" i="1" s="1"/>
  <c r="B39" i="1"/>
  <c r="C39" i="1" s="1"/>
  <c r="D38" i="1"/>
  <c r="I38" i="1" s="1"/>
  <c r="B38" i="1"/>
  <c r="C38" i="1" s="1"/>
  <c r="D34" i="1"/>
  <c r="I34" i="1" s="1"/>
  <c r="B34" i="1"/>
  <c r="C34" i="1" s="1"/>
  <c r="D33" i="1"/>
  <c r="I33" i="1" s="1"/>
  <c r="B33" i="1"/>
  <c r="C33" i="1" s="1"/>
  <c r="D29" i="1"/>
  <c r="I29" i="1" s="1"/>
  <c r="B29" i="1"/>
  <c r="C29" i="1" s="1"/>
  <c r="D28" i="1"/>
  <c r="I28" i="1" s="1"/>
  <c r="B28" i="1"/>
  <c r="C28" i="1" s="1"/>
  <c r="D24" i="1"/>
  <c r="I24" i="1" s="1"/>
  <c r="B24" i="1"/>
  <c r="C24" i="1" s="1"/>
  <c r="D23" i="1"/>
  <c r="I23" i="1" s="1"/>
  <c r="B23" i="1"/>
  <c r="C23" i="1" s="1"/>
  <c r="D19" i="1"/>
  <c r="I19" i="1" s="1"/>
  <c r="B19" i="1"/>
  <c r="C19" i="1" s="1"/>
  <c r="D18" i="1"/>
  <c r="I18" i="1" s="1"/>
  <c r="B18" i="1"/>
  <c r="C18" i="1" s="1"/>
  <c r="D14" i="1"/>
  <c r="I14" i="1" s="1"/>
  <c r="B14" i="1"/>
  <c r="C14" i="1" s="1"/>
  <c r="D13" i="1"/>
  <c r="I13" i="1" s="1"/>
  <c r="B13" i="1"/>
  <c r="C13" i="1" s="1"/>
  <c r="D9" i="1"/>
  <c r="I9" i="1" s="1"/>
  <c r="B9" i="1"/>
  <c r="C9" i="1" s="1"/>
  <c r="D8" i="1"/>
  <c r="I8" i="1" s="1"/>
  <c r="B8" i="1"/>
  <c r="C8" i="1" s="1"/>
  <c r="L3" i="1"/>
  <c r="Q3" i="1" s="1"/>
  <c r="J3" i="1"/>
  <c r="K3" i="1" s="1"/>
  <c r="L4" i="1" l="1"/>
  <c r="J4" i="1"/>
  <c r="M3" i="1"/>
  <c r="E8" i="1"/>
  <c r="E9" i="1"/>
  <c r="E13" i="1"/>
  <c r="E14" i="1"/>
  <c r="E18" i="1"/>
  <c r="E19" i="1"/>
  <c r="E23" i="1"/>
  <c r="E24" i="1"/>
  <c r="E28" i="1"/>
  <c r="E29" i="1"/>
  <c r="E33" i="1"/>
  <c r="E34" i="1"/>
  <c r="E38" i="1"/>
  <c r="E39" i="1"/>
  <c r="N3" i="1"/>
  <c r="F9" i="1"/>
  <c r="F14" i="1"/>
  <c r="F19" i="1"/>
  <c r="F24" i="1"/>
  <c r="F29" i="1"/>
  <c r="F34" i="1"/>
  <c r="F39" i="1"/>
  <c r="F8" i="1"/>
  <c r="F13" i="1"/>
  <c r="F18" i="1"/>
  <c r="F23" i="1"/>
  <c r="F28" i="1"/>
  <c r="F33" i="1"/>
  <c r="F38" i="1"/>
  <c r="G28" i="1" l="1"/>
  <c r="H28" i="1"/>
  <c r="G8" i="1"/>
  <c r="H8" i="1"/>
  <c r="G24" i="1"/>
  <c r="H24" i="1"/>
  <c r="O3" i="1"/>
  <c r="P3" i="1"/>
  <c r="G23" i="1"/>
  <c r="H23" i="1"/>
  <c r="G39" i="1"/>
  <c r="H39" i="1"/>
  <c r="G19" i="1"/>
  <c r="H19" i="1"/>
  <c r="G38" i="1"/>
  <c r="H38" i="1"/>
  <c r="G18" i="1"/>
  <c r="H18" i="1"/>
  <c r="G34" i="1"/>
  <c r="H34" i="1"/>
  <c r="G14" i="1"/>
  <c r="H14" i="1"/>
  <c r="G33" i="1"/>
  <c r="H33" i="1"/>
  <c r="G13" i="1"/>
  <c r="H13" i="1"/>
  <c r="G29" i="1"/>
  <c r="H29" i="1"/>
  <c r="G9" i="1"/>
  <c r="H9" i="1"/>
  <c r="K4" i="1"/>
  <c r="N4" i="1"/>
  <c r="Q4" i="1"/>
  <c r="M4" i="1"/>
  <c r="O4" i="1" l="1"/>
  <c r="P4" i="1"/>
</calcChain>
</file>

<file path=xl/sharedStrings.xml><?xml version="1.0" encoding="utf-8"?>
<sst xmlns="http://schemas.openxmlformats.org/spreadsheetml/2006/main" count="1841" uniqueCount="43">
  <si>
    <t>Общая статистика</t>
  </si>
  <si>
    <t>Общая прибль</t>
  </si>
  <si>
    <t>Общий убыток</t>
  </si>
  <si>
    <t>Разница</t>
  </si>
  <si>
    <t>слитые</t>
  </si>
  <si>
    <t>0.02</t>
  </si>
  <si>
    <t>0.03</t>
  </si>
  <si>
    <t>Март</t>
  </si>
  <si>
    <t>макс.просадка</t>
  </si>
  <si>
    <t>Средняя $-</t>
  </si>
  <si>
    <t>Средняя %-</t>
  </si>
  <si>
    <t>Средняя $+</t>
  </si>
  <si>
    <t>Средняя %+</t>
  </si>
  <si>
    <t>Апрель</t>
  </si>
  <si>
    <t>Май</t>
  </si>
  <si>
    <t>Июнь</t>
  </si>
  <si>
    <t>Июль</t>
  </si>
  <si>
    <t>Август</t>
  </si>
  <si>
    <t>Сентябрь</t>
  </si>
  <si>
    <t>прогноз</t>
  </si>
  <si>
    <t>адр</t>
  </si>
  <si>
    <t>7,5/15</t>
  </si>
  <si>
    <t>После 18:45-19:00 на закрытие европы ищем последние сделки</t>
  </si>
  <si>
    <t>прибль</t>
  </si>
  <si>
    <t>%прибыли</t>
  </si>
  <si>
    <t>просадка</t>
  </si>
  <si>
    <t>%</t>
  </si>
  <si>
    <t>Убыток</t>
  </si>
  <si>
    <t>Тейк</t>
  </si>
  <si>
    <t>Шаг</t>
  </si>
  <si>
    <t>%просадки</t>
  </si>
  <si>
    <t>Из вне 100!</t>
  </si>
  <si>
    <t>Из вне 170</t>
  </si>
  <si>
    <t>ост: 204</t>
  </si>
  <si>
    <t>ост:373</t>
  </si>
  <si>
    <t>Ост: 94</t>
  </si>
  <si>
    <t>ост:329</t>
  </si>
  <si>
    <t>ост: 53</t>
  </si>
  <si>
    <t>ост 291</t>
  </si>
  <si>
    <t>ост: 84</t>
  </si>
  <si>
    <t>ост: 177</t>
  </si>
  <si>
    <t>ост: 40</t>
  </si>
  <si>
    <t>Из вне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</si>
</sst>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409]#,##0.00"/>
    <numFmt numFmtId="165" formatCode="0.0%"/>
    <numFmt numFmtId="166" formatCode="#,##0.00\ &quot;₽&quot;"/>
    <numFmt numFmtId="167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0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6" fontId="2" fillId="0" borderId="6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9" fontId="2" fillId="0" borderId="8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9" fontId="3" fillId="0" borderId="6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0" fontId="4" fillId="0" borderId="6" xfId="0" applyFont="1" applyBorder="1"/>
    <xf numFmtId="0" fontId="4" fillId="0" borderId="11" xfId="0" applyFont="1" applyBorder="1"/>
    <xf numFmtId="20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9" fontId="3" fillId="0" borderId="8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0" fontId="4" fillId="0" borderId="8" xfId="0" applyFont="1" applyBorder="1"/>
    <xf numFmtId="0" fontId="4" fillId="0" borderId="12" xfId="0" applyFont="1" applyBorder="1"/>
    <xf numFmtId="0" fontId="4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" fontId="1" fillId="0" borderId="15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20" fontId="1" fillId="0" borderId="18" xfId="0" applyNumberFormat="1" applyFont="1" applyBorder="1" applyAlignment="1">
      <alignment horizontal="center" vertical="center"/>
    </xf>
    <xf numFmtId="20" fontId="1" fillId="0" borderId="19" xfId="0" applyNumberFormat="1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9" fontId="5" fillId="2" borderId="15" xfId="0" applyNumberFormat="1" applyFont="1" applyFill="1" applyBorder="1" applyAlignment="1">
      <alignment horizontal="center" vertical="center"/>
    </xf>
    <xf numFmtId="9" fontId="5" fillId="2" borderId="20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4" fontId="5" fillId="2" borderId="2" xfId="0" applyNumberFormat="1" applyFont="1" applyFill="1" applyBorder="1" applyAlignment="1">
      <alignment horizontal="center" vertical="center"/>
    </xf>
    <xf numFmtId="9" fontId="5" fillId="2" borderId="5" xfId="0" applyNumberFormat="1" applyFont="1" applyFill="1" applyBorder="1" applyAlignment="1">
      <alignment horizontal="center" vertical="center"/>
    </xf>
    <xf numFmtId="9" fontId="5" fillId="2" borderId="22" xfId="0" applyNumberFormat="1" applyFont="1" applyFill="1" applyBorder="1" applyAlignment="1">
      <alignment horizontal="center" vertical="center"/>
    </xf>
    <xf numFmtId="164" fontId="6" fillId="2" borderId="26" xfId="0" applyNumberFormat="1" applyFont="1" applyFill="1" applyBorder="1" applyAlignment="1">
      <alignment horizontal="center" vertical="center"/>
    </xf>
    <xf numFmtId="164" fontId="6" fillId="2" borderId="24" xfId="0" applyNumberFormat="1" applyFont="1" applyFill="1" applyBorder="1" applyAlignment="1">
      <alignment horizontal="center" vertical="center"/>
    </xf>
    <xf numFmtId="16" fontId="1" fillId="3" borderId="15" xfId="0" applyNumberFormat="1" applyFont="1" applyFill="1" applyBorder="1" applyAlignment="1">
      <alignment horizontal="center" vertical="center"/>
    </xf>
    <xf numFmtId="16" fontId="1" fillId="0" borderId="15" xfId="0" applyNumberFormat="1" applyFont="1" applyFill="1" applyBorder="1" applyAlignment="1">
      <alignment horizontal="center" vertical="center"/>
    </xf>
    <xf numFmtId="16" fontId="1" fillId="4" borderId="15" xfId="0" applyNumberFormat="1" applyFont="1" applyFill="1" applyBorder="1" applyAlignment="1">
      <alignment horizontal="center" vertical="center"/>
    </xf>
    <xf numFmtId="16" fontId="1" fillId="5" borderId="15" xfId="0" applyNumberFormat="1" applyFont="1" applyFill="1" applyBorder="1" applyAlignment="1">
      <alignment horizontal="center" vertical="center"/>
    </xf>
    <xf numFmtId="16" fontId="1" fillId="6" borderId="15" xfId="0" applyNumberFormat="1" applyFont="1" applyFill="1" applyBorder="1" applyAlignment="1">
      <alignment horizontal="center" vertical="center"/>
    </xf>
    <xf numFmtId="16" fontId="1" fillId="7" borderId="1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167" fontId="7" fillId="0" borderId="13" xfId="0" applyNumberFormat="1" applyFont="1" applyBorder="1" applyAlignment="1">
      <alignment horizontal="center" vertical="center"/>
    </xf>
    <xf numFmtId="167" fontId="7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7" fontId="7" fillId="0" borderId="27" xfId="0" applyNumberFormat="1" applyFont="1" applyBorder="1" applyAlignment="1">
      <alignment horizontal="center" vertical="center"/>
    </xf>
    <xf numFmtId="167" fontId="7" fillId="0" borderId="28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2465"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48"/>
  <sheetViews>
    <sheetView tabSelected="1" topLeftCell="A7" workbookViewId="0">
      <selection activeCell="V17" sqref="V17"/>
    </sheetView>
  </sheetViews>
  <sheetFormatPr defaultRowHeight="15" x14ac:dyDescent="0.25"/>
  <cols>
    <col min="7" max="7" width="13.85546875" customWidth="1"/>
    <col min="10" max="10" width="15.42578125" customWidth="1"/>
    <col min="11" max="11" width="16.5703125" customWidth="1"/>
    <col min="12" max="12" width="17.42578125" customWidth="1"/>
    <col min="13" max="13" width="16" customWidth="1"/>
    <col min="14" max="14" width="16.7109375" customWidth="1"/>
    <col min="15" max="15" width="20" customWidth="1"/>
  </cols>
  <sheetData>
    <row r="1" spans="1:17" ht="18.75" x14ac:dyDescent="0.25">
      <c r="I1" s="101" t="s">
        <v>0</v>
      </c>
      <c r="J1" s="102"/>
      <c r="K1" s="102"/>
      <c r="L1" s="102"/>
      <c r="M1" s="102"/>
      <c r="N1" s="102"/>
      <c r="O1" s="102"/>
      <c r="P1" s="102"/>
      <c r="Q1" s="102"/>
    </row>
    <row r="2" spans="1:17" ht="18.75" x14ac:dyDescent="0.25">
      <c r="I2" s="1">
        <v>150</v>
      </c>
      <c r="J2" s="103" t="s">
        <v>1</v>
      </c>
      <c r="K2" s="103"/>
      <c r="L2" s="103" t="s">
        <v>2</v>
      </c>
      <c r="M2" s="103"/>
      <c r="N2" s="103" t="s">
        <v>3</v>
      </c>
      <c r="O2" s="103"/>
      <c r="P2" s="103"/>
      <c r="Q2" s="2" t="s">
        <v>4</v>
      </c>
    </row>
    <row r="3" spans="1:17" ht="19.5" thickBot="1" x14ac:dyDescent="0.3">
      <c r="I3" s="3" t="s">
        <v>5</v>
      </c>
      <c r="J3" s="4">
        <f ca="1">SUMIF(A44:C1348,"прибль",D44:D1348)</f>
        <v>3567.9730000000004</v>
      </c>
      <c r="K3" s="5">
        <f ca="1">J3/200</f>
        <v>17.839865000000003</v>
      </c>
      <c r="L3" s="4">
        <f ca="1">SUMIF(A44:C1348,"убыток",D44:D1348)</f>
        <v>2190.5100000000002</v>
      </c>
      <c r="M3" s="5">
        <f ca="1">L3/200</f>
        <v>10.95255</v>
      </c>
      <c r="N3" s="4">
        <f t="shared" ref="N3:N4" ca="1" si="0">J3-L3</f>
        <v>1377.4630000000002</v>
      </c>
      <c r="O3" s="6">
        <f t="shared" ref="O3:O4" ca="1" si="1">N3*63</f>
        <v>86780.169000000009</v>
      </c>
      <c r="P3" s="7">
        <f ca="1">N3/200</f>
        <v>6.887315000000001</v>
      </c>
      <c r="Q3" s="8">
        <f ca="1">L3/200</f>
        <v>10.95255</v>
      </c>
    </row>
    <row r="4" spans="1:17" ht="20.25" thickTop="1" thickBot="1" x14ac:dyDescent="0.3">
      <c r="I4" s="9" t="s">
        <v>6</v>
      </c>
      <c r="J4" s="10">
        <f ca="1">SUMIF(I39:K1343,"прибль",M39:M1343)</f>
        <v>0</v>
      </c>
      <c r="K4" s="11">
        <f ca="1">J4/200</f>
        <v>0</v>
      </c>
      <c r="L4" s="10">
        <f ca="1">SUMIF(I39:K1343,"убыток",M39:M1343)</f>
        <v>0</v>
      </c>
      <c r="M4" s="11">
        <f ca="1">L4/200</f>
        <v>0</v>
      </c>
      <c r="N4" s="10">
        <f t="shared" ca="1" si="0"/>
        <v>0</v>
      </c>
      <c r="O4" s="12">
        <f t="shared" ca="1" si="1"/>
        <v>0</v>
      </c>
      <c r="P4" s="13">
        <f ca="1">N4/200</f>
        <v>0</v>
      </c>
      <c r="Q4" s="14">
        <f ca="1">L4/200</f>
        <v>0</v>
      </c>
    </row>
    <row r="5" spans="1:17" ht="15.75" thickBot="1" x14ac:dyDescent="0.3"/>
    <row r="6" spans="1:17" x14ac:dyDescent="0.25">
      <c r="A6" s="94" t="s">
        <v>7</v>
      </c>
      <c r="B6" s="95"/>
      <c r="C6" s="95"/>
      <c r="D6" s="95"/>
      <c r="E6" s="95"/>
      <c r="F6" s="95"/>
      <c r="G6" s="95"/>
      <c r="H6" s="95"/>
      <c r="I6" s="95"/>
      <c r="J6" s="96" t="s">
        <v>8</v>
      </c>
      <c r="K6" s="96" t="s">
        <v>9</v>
      </c>
      <c r="L6" s="96" t="s">
        <v>10</v>
      </c>
      <c r="M6" s="96" t="s">
        <v>11</v>
      </c>
      <c r="N6" s="98" t="s">
        <v>12</v>
      </c>
    </row>
    <row r="7" spans="1:17" x14ac:dyDescent="0.25">
      <c r="A7" s="15">
        <v>150</v>
      </c>
      <c r="B7" s="100" t="s">
        <v>1</v>
      </c>
      <c r="C7" s="100"/>
      <c r="D7" s="100" t="s">
        <v>2</v>
      </c>
      <c r="E7" s="100"/>
      <c r="F7" s="100" t="s">
        <v>3</v>
      </c>
      <c r="G7" s="100"/>
      <c r="H7" s="100"/>
      <c r="I7" s="16" t="s">
        <v>4</v>
      </c>
      <c r="J7" s="97"/>
      <c r="K7" s="97"/>
      <c r="L7" s="97"/>
      <c r="M7" s="97"/>
      <c r="N7" s="99"/>
    </row>
    <row r="8" spans="1:17" ht="15.75" thickBot="1" x14ac:dyDescent="0.3">
      <c r="A8" s="17" t="s">
        <v>5</v>
      </c>
      <c r="B8" s="18">
        <f ca="1">SUMIF(A44:C241,"прибль",D44:D241)</f>
        <v>610.54999999999995</v>
      </c>
      <c r="C8" s="19">
        <f ca="1">B8/200</f>
        <v>3.0527499999999996</v>
      </c>
      <c r="D8" s="18">
        <f ca="1">SUMIF(A44:C241,"убыток",D44:D241)</f>
        <v>30.23</v>
      </c>
      <c r="E8" s="19">
        <f ca="1">D8/200</f>
        <v>0.15115000000000001</v>
      </c>
      <c r="F8" s="18">
        <f t="shared" ref="F8:F9" ca="1" si="2">B8-D8</f>
        <v>580.31999999999994</v>
      </c>
      <c r="G8" s="20">
        <f t="shared" ref="G8:G9" ca="1" si="3">F8*63</f>
        <v>36560.159999999996</v>
      </c>
      <c r="H8" s="21">
        <f ca="1">F8/200</f>
        <v>2.9015999999999997</v>
      </c>
      <c r="I8" s="22">
        <f ca="1">D8/200</f>
        <v>0.15115000000000001</v>
      </c>
      <c r="J8" s="23"/>
      <c r="K8" s="23"/>
      <c r="L8" s="23"/>
      <c r="M8" s="23"/>
      <c r="N8" s="24"/>
    </row>
    <row r="9" spans="1:17" ht="16.5" thickTop="1" thickBot="1" x14ac:dyDescent="0.3">
      <c r="A9" s="25" t="s">
        <v>6</v>
      </c>
      <c r="B9" s="26">
        <f ca="1">SUMIF(A44:C241,"прибль",E44:E241)</f>
        <v>891.29</v>
      </c>
      <c r="C9" s="27">
        <f ca="1">B9/200</f>
        <v>4.4564500000000002</v>
      </c>
      <c r="D9" s="26">
        <f ca="1">SUMIF(A44:C241,"убыток",E44:E241)</f>
        <v>110.44999999999999</v>
      </c>
      <c r="E9" s="27">
        <f ca="1">D9/200</f>
        <v>0.55224999999999991</v>
      </c>
      <c r="F9" s="26">
        <f t="shared" ca="1" si="2"/>
        <v>780.83999999999992</v>
      </c>
      <c r="G9" s="28">
        <f t="shared" ca="1" si="3"/>
        <v>49192.92</v>
      </c>
      <c r="H9" s="29">
        <f ca="1">F9/200</f>
        <v>3.9041999999999994</v>
      </c>
      <c r="I9" s="30">
        <f ca="1">D9/200</f>
        <v>0.55224999999999991</v>
      </c>
      <c r="J9" s="31"/>
      <c r="K9" s="31"/>
      <c r="L9" s="31"/>
      <c r="M9" s="31"/>
      <c r="N9" s="32"/>
    </row>
    <row r="10" spans="1:17" ht="15.75" thickBot="1" x14ac:dyDescent="0.3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</row>
    <row r="11" spans="1:17" x14ac:dyDescent="0.25">
      <c r="A11" s="94" t="s">
        <v>13</v>
      </c>
      <c r="B11" s="95"/>
      <c r="C11" s="95"/>
      <c r="D11" s="95"/>
      <c r="E11" s="95"/>
      <c r="F11" s="95"/>
      <c r="G11" s="95"/>
      <c r="H11" s="95"/>
      <c r="I11" s="95"/>
      <c r="J11" s="96" t="s">
        <v>8</v>
      </c>
      <c r="K11" s="96" t="s">
        <v>9</v>
      </c>
      <c r="L11" s="96" t="s">
        <v>10</v>
      </c>
      <c r="M11" s="96" t="s">
        <v>11</v>
      </c>
      <c r="N11" s="98" t="s">
        <v>12</v>
      </c>
    </row>
    <row r="12" spans="1:17" x14ac:dyDescent="0.25">
      <c r="A12" s="15">
        <v>150</v>
      </c>
      <c r="B12" s="100" t="s">
        <v>1</v>
      </c>
      <c r="C12" s="100"/>
      <c r="D12" s="100" t="s">
        <v>2</v>
      </c>
      <c r="E12" s="100"/>
      <c r="F12" s="100" t="s">
        <v>3</v>
      </c>
      <c r="G12" s="100"/>
      <c r="H12" s="100"/>
      <c r="I12" s="16" t="s">
        <v>4</v>
      </c>
      <c r="J12" s="97"/>
      <c r="K12" s="97"/>
      <c r="L12" s="97"/>
      <c r="M12" s="97"/>
      <c r="N12" s="99"/>
    </row>
    <row r="13" spans="1:17" ht="15.75" thickBot="1" x14ac:dyDescent="0.3">
      <c r="A13" s="17" t="s">
        <v>5</v>
      </c>
      <c r="B13" s="18">
        <f ca="1">SUMIF(A242:C430,"прибль",D242:D430)</f>
        <v>526.34</v>
      </c>
      <c r="C13" s="19">
        <f ca="1">B13/200</f>
        <v>2.6317000000000004</v>
      </c>
      <c r="D13" s="18">
        <f ca="1">SUMIF(A242:C430,"убыток",D242:D430)</f>
        <v>333.66999999999996</v>
      </c>
      <c r="E13" s="19">
        <f ca="1">D13/200</f>
        <v>1.6683499999999998</v>
      </c>
      <c r="F13" s="18">
        <f t="shared" ref="F13:F14" ca="1" si="4">B13-D13</f>
        <v>192.67000000000007</v>
      </c>
      <c r="G13" s="20">
        <f t="shared" ref="G13:G14" ca="1" si="5">F13*63</f>
        <v>12138.210000000005</v>
      </c>
      <c r="H13" s="21">
        <f ca="1">F13/200</f>
        <v>0.96335000000000037</v>
      </c>
      <c r="I13" s="22">
        <f ca="1">D13/200</f>
        <v>1.6683499999999998</v>
      </c>
      <c r="J13" s="23"/>
      <c r="K13" s="23"/>
      <c r="L13" s="23"/>
      <c r="M13" s="23"/>
      <c r="N13" s="24"/>
    </row>
    <row r="14" spans="1:17" ht="16.5" thickTop="1" thickBot="1" x14ac:dyDescent="0.3">
      <c r="A14" s="25" t="s">
        <v>6</v>
      </c>
      <c r="B14" s="26">
        <f ca="1">SUMIF(A242:C430,"прибль",E242:E430)</f>
        <v>694.37</v>
      </c>
      <c r="C14" s="27">
        <f ca="1">B14/200</f>
        <v>3.4718499999999999</v>
      </c>
      <c r="D14" s="26">
        <f ca="1">SUMIF(A242:C430,"убыток",E242:E430)</f>
        <v>489.74</v>
      </c>
      <c r="E14" s="27">
        <f ca="1">D14/200</f>
        <v>2.4487000000000001</v>
      </c>
      <c r="F14" s="26">
        <f t="shared" ca="1" si="4"/>
        <v>204.63</v>
      </c>
      <c r="G14" s="28">
        <f t="shared" ca="1" si="5"/>
        <v>12891.69</v>
      </c>
      <c r="H14" s="29">
        <f ca="1">F14/200</f>
        <v>1.02315</v>
      </c>
      <c r="I14" s="30">
        <f ca="1">D14/200</f>
        <v>2.4487000000000001</v>
      </c>
      <c r="J14" s="31"/>
      <c r="K14" s="31"/>
      <c r="L14" s="31"/>
      <c r="M14" s="31"/>
      <c r="N14" s="32"/>
    </row>
    <row r="15" spans="1:17" ht="15.75" thickBot="1" x14ac:dyDescent="0.3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</row>
    <row r="16" spans="1:17" x14ac:dyDescent="0.25">
      <c r="A16" s="94" t="s">
        <v>14</v>
      </c>
      <c r="B16" s="95"/>
      <c r="C16" s="95"/>
      <c r="D16" s="95"/>
      <c r="E16" s="95"/>
      <c r="F16" s="95"/>
      <c r="G16" s="95"/>
      <c r="H16" s="95"/>
      <c r="I16" s="95"/>
      <c r="J16" s="96" t="s">
        <v>8</v>
      </c>
      <c r="K16" s="96" t="s">
        <v>9</v>
      </c>
      <c r="L16" s="96" t="s">
        <v>10</v>
      </c>
      <c r="M16" s="96" t="s">
        <v>11</v>
      </c>
      <c r="N16" s="98" t="s">
        <v>12</v>
      </c>
    </row>
    <row r="17" spans="1:14" x14ac:dyDescent="0.25">
      <c r="A17" s="15">
        <v>150</v>
      </c>
      <c r="B17" s="100" t="s">
        <v>1</v>
      </c>
      <c r="C17" s="100"/>
      <c r="D17" s="100" t="s">
        <v>2</v>
      </c>
      <c r="E17" s="100"/>
      <c r="F17" s="100" t="s">
        <v>3</v>
      </c>
      <c r="G17" s="100"/>
      <c r="H17" s="100"/>
      <c r="I17" s="16" t="s">
        <v>4</v>
      </c>
      <c r="J17" s="97"/>
      <c r="K17" s="97"/>
      <c r="L17" s="97"/>
      <c r="M17" s="97"/>
      <c r="N17" s="99"/>
    </row>
    <row r="18" spans="1:14" ht="15.75" thickBot="1" x14ac:dyDescent="0.3">
      <c r="A18" s="17" t="s">
        <v>5</v>
      </c>
      <c r="B18" s="18">
        <f ca="1">SUMIF(A431:C619,"прибль",D431:D619)</f>
        <v>540.65000000000009</v>
      </c>
      <c r="C18" s="19">
        <f ca="1">B18/200</f>
        <v>2.7032500000000006</v>
      </c>
      <c r="D18" s="18">
        <f ca="1">SUMIF(A431:C619,"убыток",D431:D619)</f>
        <v>317.91000000000003</v>
      </c>
      <c r="E18" s="19">
        <f ca="1">D18/200</f>
        <v>1.58955</v>
      </c>
      <c r="F18" s="18">
        <f t="shared" ref="F18:F19" ca="1" si="6">B18-D18</f>
        <v>222.74000000000007</v>
      </c>
      <c r="G18" s="20">
        <f t="shared" ref="G18:G19" ca="1" si="7">F18*63</f>
        <v>14032.620000000004</v>
      </c>
      <c r="H18" s="21">
        <f ca="1">F18/200</f>
        <v>1.1137000000000004</v>
      </c>
      <c r="I18" s="22">
        <f ca="1">D18/200</f>
        <v>1.58955</v>
      </c>
      <c r="J18" s="23"/>
      <c r="K18" s="23"/>
      <c r="L18" s="23"/>
      <c r="M18" s="23"/>
      <c r="N18" s="24"/>
    </row>
    <row r="19" spans="1:14" ht="16.5" thickTop="1" thickBot="1" x14ac:dyDescent="0.3">
      <c r="A19" s="25" t="s">
        <v>6</v>
      </c>
      <c r="B19" s="26">
        <f ca="1">SUMIF(A431:C619,"прибль",E431:E619)</f>
        <v>791.66000000000008</v>
      </c>
      <c r="C19" s="27">
        <f ca="1">B19/200</f>
        <v>3.9583000000000004</v>
      </c>
      <c r="D19" s="26">
        <f ca="1">SUMIF(A431:C619,"убыток",E431:E619)</f>
        <v>363.85999999999996</v>
      </c>
      <c r="E19" s="27">
        <f ca="1">D19/200</f>
        <v>1.8192999999999997</v>
      </c>
      <c r="F19" s="26">
        <f t="shared" ca="1" si="6"/>
        <v>427.80000000000013</v>
      </c>
      <c r="G19" s="28">
        <f t="shared" ca="1" si="7"/>
        <v>26951.400000000009</v>
      </c>
      <c r="H19" s="29">
        <f ca="1">F19/200</f>
        <v>2.1390000000000007</v>
      </c>
      <c r="I19" s="30">
        <f ca="1">D19/200</f>
        <v>1.8192999999999997</v>
      </c>
      <c r="J19" s="31"/>
      <c r="K19" s="31"/>
      <c r="L19" s="31"/>
      <c r="M19" s="31"/>
      <c r="N19" s="32"/>
    </row>
    <row r="20" spans="1:14" ht="15.75" thickBot="1" x14ac:dyDescent="0.3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</row>
    <row r="21" spans="1:14" x14ac:dyDescent="0.25">
      <c r="A21" s="94" t="s">
        <v>15</v>
      </c>
      <c r="B21" s="95"/>
      <c r="C21" s="95"/>
      <c r="D21" s="95"/>
      <c r="E21" s="95"/>
      <c r="F21" s="95"/>
      <c r="G21" s="95"/>
      <c r="H21" s="95"/>
      <c r="I21" s="95"/>
      <c r="J21" s="96" t="s">
        <v>8</v>
      </c>
      <c r="K21" s="96" t="s">
        <v>9</v>
      </c>
      <c r="L21" s="96" t="s">
        <v>10</v>
      </c>
      <c r="M21" s="96" t="s">
        <v>11</v>
      </c>
      <c r="N21" s="98" t="s">
        <v>12</v>
      </c>
    </row>
    <row r="22" spans="1:14" x14ac:dyDescent="0.25">
      <c r="A22" s="15">
        <v>150</v>
      </c>
      <c r="B22" s="100" t="s">
        <v>1</v>
      </c>
      <c r="C22" s="100"/>
      <c r="D22" s="100" t="s">
        <v>2</v>
      </c>
      <c r="E22" s="100"/>
      <c r="F22" s="100" t="s">
        <v>3</v>
      </c>
      <c r="G22" s="100"/>
      <c r="H22" s="100"/>
      <c r="I22" s="16" t="s">
        <v>4</v>
      </c>
      <c r="J22" s="97"/>
      <c r="K22" s="97"/>
      <c r="L22" s="97"/>
      <c r="M22" s="97"/>
      <c r="N22" s="99"/>
    </row>
    <row r="23" spans="1:14" ht="15.75" thickBot="1" x14ac:dyDescent="0.3">
      <c r="A23" s="17" t="s">
        <v>5</v>
      </c>
      <c r="B23" s="18">
        <f ca="1">SUMIF(A620:C772,"прибль",D620:D772)</f>
        <v>529.09</v>
      </c>
      <c r="C23" s="19">
        <f ca="1">B23/200</f>
        <v>2.6454500000000003</v>
      </c>
      <c r="D23" s="18">
        <f ca="1">SUMIF(A620:C772,"убыток",D620:D772)</f>
        <v>235.60000000000002</v>
      </c>
      <c r="E23" s="19">
        <f ca="1">D23/200</f>
        <v>1.1780000000000002</v>
      </c>
      <c r="F23" s="18">
        <f t="shared" ref="F23:F24" ca="1" si="8">B23-D23</f>
        <v>293.49</v>
      </c>
      <c r="G23" s="20">
        <f t="shared" ref="G23:G24" ca="1" si="9">F23*63</f>
        <v>18489.87</v>
      </c>
      <c r="H23" s="21">
        <f ca="1">F23/200</f>
        <v>1.4674500000000001</v>
      </c>
      <c r="I23" s="22">
        <f ca="1">D23/200</f>
        <v>1.1780000000000002</v>
      </c>
      <c r="J23" s="23"/>
      <c r="K23" s="23"/>
      <c r="L23" s="23"/>
      <c r="M23" s="23"/>
      <c r="N23" s="24"/>
    </row>
    <row r="24" spans="1:14" ht="16.5" thickTop="1" thickBot="1" x14ac:dyDescent="0.3">
      <c r="A24" s="25" t="s">
        <v>6</v>
      </c>
      <c r="B24" s="26">
        <f ca="1">SUMIF(A620:C772,"прибль",E620:E772)</f>
        <v>800.45999999999992</v>
      </c>
      <c r="C24" s="27">
        <f ca="1">B24/200</f>
        <v>4.0023</v>
      </c>
      <c r="D24" s="26">
        <f ca="1">SUMIF(A620:C772,"убыток",E620:E720)</f>
        <v>405.13</v>
      </c>
      <c r="E24" s="27">
        <f ca="1">D24/200</f>
        <v>2.0256500000000002</v>
      </c>
      <c r="F24" s="26">
        <f t="shared" ca="1" si="8"/>
        <v>395.32999999999993</v>
      </c>
      <c r="G24" s="28">
        <f t="shared" ca="1" si="9"/>
        <v>24905.789999999994</v>
      </c>
      <c r="H24" s="29">
        <f ca="1">F24/200</f>
        <v>1.9766499999999996</v>
      </c>
      <c r="I24" s="30">
        <f ca="1">D24/200</f>
        <v>2.0256500000000002</v>
      </c>
      <c r="J24" s="31"/>
      <c r="K24" s="31"/>
      <c r="L24" s="31"/>
      <c r="M24" s="31"/>
      <c r="N24" s="32"/>
    </row>
    <row r="25" spans="1:14" ht="15.75" thickBot="1" x14ac:dyDescent="0.3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</row>
    <row r="26" spans="1:14" x14ac:dyDescent="0.25">
      <c r="A26" s="94" t="s">
        <v>16</v>
      </c>
      <c r="B26" s="95"/>
      <c r="C26" s="95"/>
      <c r="D26" s="95"/>
      <c r="E26" s="95"/>
      <c r="F26" s="95"/>
      <c r="G26" s="95"/>
      <c r="H26" s="95"/>
      <c r="I26" s="95"/>
      <c r="J26" s="96" t="s">
        <v>8</v>
      </c>
      <c r="K26" s="96" t="s">
        <v>9</v>
      </c>
      <c r="L26" s="96" t="s">
        <v>10</v>
      </c>
      <c r="M26" s="96" t="s">
        <v>11</v>
      </c>
      <c r="N26" s="98" t="s">
        <v>12</v>
      </c>
    </row>
    <row r="27" spans="1:14" x14ac:dyDescent="0.25">
      <c r="A27" s="15">
        <v>150</v>
      </c>
      <c r="B27" s="100" t="s">
        <v>1</v>
      </c>
      <c r="C27" s="100"/>
      <c r="D27" s="100" t="s">
        <v>2</v>
      </c>
      <c r="E27" s="100"/>
      <c r="F27" s="100" t="s">
        <v>3</v>
      </c>
      <c r="G27" s="100"/>
      <c r="H27" s="100"/>
      <c r="I27" s="16" t="s">
        <v>4</v>
      </c>
      <c r="J27" s="97"/>
      <c r="K27" s="97"/>
      <c r="L27" s="97"/>
      <c r="M27" s="97"/>
      <c r="N27" s="99"/>
    </row>
    <row r="28" spans="1:14" ht="15.75" thickBot="1" x14ac:dyDescent="0.3">
      <c r="A28" s="17" t="s">
        <v>5</v>
      </c>
      <c r="B28" s="18">
        <f ca="1">SUMIF(A773:C953,"прибль",D773:D953)</f>
        <v>599.77300000000002</v>
      </c>
      <c r="C28" s="19">
        <f ca="1">B28/200</f>
        <v>2.9988650000000003</v>
      </c>
      <c r="D28" s="18">
        <f ca="1">SUMIF(A773:C953,"убыток",D773:D953)</f>
        <v>493.88</v>
      </c>
      <c r="E28" s="19">
        <f ca="1">D28/200</f>
        <v>2.4693999999999998</v>
      </c>
      <c r="F28" s="18">
        <f t="shared" ref="F28:F29" ca="1" si="10">B28-D28</f>
        <v>105.89300000000003</v>
      </c>
      <c r="G28" s="20">
        <f t="shared" ref="G28:G29" ca="1" si="11">F28*63</f>
        <v>6671.2590000000018</v>
      </c>
      <c r="H28" s="21">
        <f ca="1">F28/200</f>
        <v>0.52946500000000019</v>
      </c>
      <c r="I28" s="22">
        <f ca="1">D28/200</f>
        <v>2.4693999999999998</v>
      </c>
      <c r="J28" s="23"/>
      <c r="K28" s="23"/>
      <c r="L28" s="23"/>
      <c r="M28" s="23"/>
      <c r="N28" s="24"/>
    </row>
    <row r="29" spans="1:14" ht="16.5" thickTop="1" thickBot="1" x14ac:dyDescent="0.3">
      <c r="A29" s="25" t="s">
        <v>6</v>
      </c>
      <c r="B29" s="26">
        <f ca="1">SUMIF(A773:C953,"прибль",E773:E953)</f>
        <v>709.2299999999999</v>
      </c>
      <c r="C29" s="27">
        <f ca="1">B29/200</f>
        <v>3.5461499999999995</v>
      </c>
      <c r="D29" s="26">
        <f ca="1">SUMIF(A773:C953,"убыток",E773:E953)</f>
        <v>1034.3499999999999</v>
      </c>
      <c r="E29" s="27">
        <f ca="1">D29/200</f>
        <v>5.1717499999999994</v>
      </c>
      <c r="F29" s="26">
        <f t="shared" ca="1" si="10"/>
        <v>-325.12</v>
      </c>
      <c r="G29" s="28">
        <f t="shared" ca="1" si="11"/>
        <v>-20482.560000000001</v>
      </c>
      <c r="H29" s="29">
        <f ca="1">F29/200</f>
        <v>-1.6255999999999999</v>
      </c>
      <c r="I29" s="30">
        <f ca="1">D29/200</f>
        <v>5.1717499999999994</v>
      </c>
      <c r="J29" s="31"/>
      <c r="K29" s="31"/>
      <c r="L29" s="31"/>
      <c r="M29" s="31"/>
      <c r="N29" s="32"/>
    </row>
    <row r="30" spans="1:14" ht="15.75" thickBot="1" x14ac:dyDescent="0.3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</row>
    <row r="31" spans="1:14" x14ac:dyDescent="0.25">
      <c r="A31" s="94" t="s">
        <v>17</v>
      </c>
      <c r="B31" s="95"/>
      <c r="C31" s="95"/>
      <c r="D31" s="95"/>
      <c r="E31" s="95"/>
      <c r="F31" s="95"/>
      <c r="G31" s="95"/>
      <c r="H31" s="95"/>
      <c r="I31" s="95"/>
      <c r="J31" s="96" t="s">
        <v>8</v>
      </c>
      <c r="K31" s="96" t="s">
        <v>9</v>
      </c>
      <c r="L31" s="96" t="s">
        <v>10</v>
      </c>
      <c r="M31" s="96" t="s">
        <v>11</v>
      </c>
      <c r="N31" s="98" t="s">
        <v>12</v>
      </c>
    </row>
    <row r="32" spans="1:14" x14ac:dyDescent="0.25">
      <c r="A32" s="15">
        <v>150</v>
      </c>
      <c r="B32" s="100" t="s">
        <v>1</v>
      </c>
      <c r="C32" s="100"/>
      <c r="D32" s="100" t="s">
        <v>2</v>
      </c>
      <c r="E32" s="100"/>
      <c r="F32" s="100" t="s">
        <v>3</v>
      </c>
      <c r="G32" s="100"/>
      <c r="H32" s="100"/>
      <c r="I32" s="16" t="s">
        <v>4</v>
      </c>
      <c r="J32" s="97"/>
      <c r="K32" s="97"/>
      <c r="L32" s="97"/>
      <c r="M32" s="97"/>
      <c r="N32" s="99"/>
    </row>
    <row r="33" spans="1:14" ht="15.75" thickBot="1" x14ac:dyDescent="0.3">
      <c r="A33" s="17" t="s">
        <v>5</v>
      </c>
      <c r="B33" s="18">
        <f ca="1">SUMIF(A954:C1159,"прибль",D954:D1159)</f>
        <v>378.17999999999995</v>
      </c>
      <c r="C33" s="19">
        <f ca="1">B33/200</f>
        <v>1.8908999999999998</v>
      </c>
      <c r="D33" s="18">
        <f ca="1">SUMIF(A953:C1159,"убыток",D953:D1159)</f>
        <v>470.40999999999997</v>
      </c>
      <c r="E33" s="19">
        <f ca="1">D33/200</f>
        <v>2.3520499999999998</v>
      </c>
      <c r="F33" s="18">
        <f t="shared" ref="F33:F34" ca="1" si="12">B33-D33</f>
        <v>-92.230000000000018</v>
      </c>
      <c r="G33" s="20">
        <f t="shared" ref="G33:G34" ca="1" si="13">F33*63</f>
        <v>-5810.4900000000016</v>
      </c>
      <c r="H33" s="21">
        <f ca="1">F33/200</f>
        <v>-0.46115000000000012</v>
      </c>
      <c r="I33" s="22">
        <f ca="1">D33/200</f>
        <v>2.3520499999999998</v>
      </c>
      <c r="J33" s="23"/>
      <c r="K33" s="23"/>
      <c r="L33" s="23"/>
      <c r="M33" s="23"/>
      <c r="N33" s="24"/>
    </row>
    <row r="34" spans="1:14" ht="16.5" thickTop="1" thickBot="1" x14ac:dyDescent="0.3">
      <c r="A34" s="25" t="s">
        <v>6</v>
      </c>
      <c r="B34" s="26">
        <f ca="1">SUMIF(A954:C1159,"прибль",E954:E1159)</f>
        <v>513.02</v>
      </c>
      <c r="C34" s="27">
        <f ca="1">B34/200</f>
        <v>2.5650999999999997</v>
      </c>
      <c r="D34" s="26">
        <f ca="1">SUMIF(A953:C1159,"убыток",E953:E1159)</f>
        <v>684.2</v>
      </c>
      <c r="E34" s="27">
        <f ca="1">D34/200</f>
        <v>3.4210000000000003</v>
      </c>
      <c r="F34" s="26">
        <f t="shared" ca="1" si="12"/>
        <v>-171.18000000000006</v>
      </c>
      <c r="G34" s="28">
        <f t="shared" ca="1" si="13"/>
        <v>-10784.340000000004</v>
      </c>
      <c r="H34" s="29">
        <f ca="1">F34/200</f>
        <v>-0.85590000000000033</v>
      </c>
      <c r="I34" s="30">
        <f ca="1">D34/200</f>
        <v>3.4210000000000003</v>
      </c>
      <c r="J34" s="31"/>
      <c r="K34" s="31"/>
      <c r="L34" s="31"/>
      <c r="M34" s="31"/>
      <c r="N34" s="32"/>
    </row>
    <row r="35" spans="1:14" ht="15.75" thickBot="1" x14ac:dyDescent="0.3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</row>
    <row r="36" spans="1:14" x14ac:dyDescent="0.25">
      <c r="A36" s="94" t="s">
        <v>18</v>
      </c>
      <c r="B36" s="95"/>
      <c r="C36" s="95"/>
      <c r="D36" s="95"/>
      <c r="E36" s="95"/>
      <c r="F36" s="95"/>
      <c r="G36" s="95"/>
      <c r="H36" s="95"/>
      <c r="I36" s="95"/>
      <c r="J36" s="96" t="s">
        <v>8</v>
      </c>
      <c r="K36" s="96" t="s">
        <v>9</v>
      </c>
      <c r="L36" s="96" t="s">
        <v>10</v>
      </c>
      <c r="M36" s="96" t="s">
        <v>11</v>
      </c>
      <c r="N36" s="98" t="s">
        <v>12</v>
      </c>
    </row>
    <row r="37" spans="1:14" x14ac:dyDescent="0.25">
      <c r="A37" s="15">
        <v>150</v>
      </c>
      <c r="B37" s="100" t="s">
        <v>1</v>
      </c>
      <c r="C37" s="100"/>
      <c r="D37" s="100" t="s">
        <v>2</v>
      </c>
      <c r="E37" s="100"/>
      <c r="F37" s="100" t="s">
        <v>3</v>
      </c>
      <c r="G37" s="100"/>
      <c r="H37" s="100"/>
      <c r="I37" s="16" t="s">
        <v>4</v>
      </c>
      <c r="J37" s="97"/>
      <c r="K37" s="97"/>
      <c r="L37" s="97"/>
      <c r="M37" s="97"/>
      <c r="N37" s="99"/>
    </row>
    <row r="38" spans="1:14" ht="15.75" thickBot="1" x14ac:dyDescent="0.3">
      <c r="A38" s="17" t="s">
        <v>5</v>
      </c>
      <c r="B38" s="18">
        <f ca="1">SUMIF(A1160:C1348,"прибль",D1160:D1348)</f>
        <v>383.39000000000004</v>
      </c>
      <c r="C38" s="19">
        <f ca="1">B38/200</f>
        <v>1.9169500000000002</v>
      </c>
      <c r="D38" s="18">
        <f ca="1">SUMIF(A1160:C1348,"убыток",D1160:D1348)</f>
        <v>308.81</v>
      </c>
      <c r="E38" s="19">
        <f ca="1">D38/200</f>
        <v>1.5440499999999999</v>
      </c>
      <c r="F38" s="18">
        <f t="shared" ref="F38:F39" ca="1" si="14">B38-D38</f>
        <v>74.580000000000041</v>
      </c>
      <c r="G38" s="20">
        <f t="shared" ref="G38:G39" ca="1" si="15">F38*63</f>
        <v>4698.5400000000027</v>
      </c>
      <c r="H38" s="21">
        <f ca="1">F38/200</f>
        <v>0.37290000000000023</v>
      </c>
      <c r="I38" s="22">
        <f ca="1">D38/200</f>
        <v>1.5440499999999999</v>
      </c>
      <c r="J38" s="23"/>
      <c r="K38" s="23"/>
      <c r="L38" s="23"/>
      <c r="M38" s="23"/>
      <c r="N38" s="24"/>
    </row>
    <row r="39" spans="1:14" ht="16.5" thickTop="1" thickBot="1" x14ac:dyDescent="0.3">
      <c r="A39" s="25" t="s">
        <v>6</v>
      </c>
      <c r="B39" s="26">
        <f ca="1">SUMIF(A1160:C1348,"прибль",E1160:E1348)</f>
        <v>0</v>
      </c>
      <c r="C39" s="27">
        <f ca="1">B39/200</f>
        <v>0</v>
      </c>
      <c r="D39" s="26">
        <f ca="1">SUMIF(A1160:C1348,"убыток",E1160:E1348)</f>
        <v>0</v>
      </c>
      <c r="E39" s="27">
        <f ca="1">D39/200</f>
        <v>0</v>
      </c>
      <c r="F39" s="26">
        <f t="shared" ca="1" si="14"/>
        <v>0</v>
      </c>
      <c r="G39" s="28">
        <f t="shared" ca="1" si="15"/>
        <v>0</v>
      </c>
      <c r="H39" s="29">
        <f ca="1">F39/200</f>
        <v>0</v>
      </c>
      <c r="I39" s="30">
        <f ca="1">D39/200</f>
        <v>0</v>
      </c>
      <c r="J39" s="31"/>
      <c r="K39" s="31"/>
      <c r="L39" s="31"/>
      <c r="M39" s="31"/>
      <c r="N39" s="32"/>
    </row>
    <row r="43" spans="1:14" ht="15.75" thickBot="1" x14ac:dyDescent="0.3"/>
    <row r="44" spans="1:14" x14ac:dyDescent="0.25">
      <c r="A44" s="34">
        <v>200</v>
      </c>
      <c r="B44" s="35" t="s">
        <v>19</v>
      </c>
      <c r="C44" s="36" t="s">
        <v>20</v>
      </c>
      <c r="D44" s="68" t="s">
        <v>21</v>
      </c>
      <c r="E44" s="69"/>
      <c r="H44" t="s">
        <v>22</v>
      </c>
    </row>
    <row r="45" spans="1:14" ht="15.75" thickBot="1" x14ac:dyDescent="0.3">
      <c r="A45" s="37">
        <v>42430</v>
      </c>
      <c r="B45" s="38"/>
      <c r="C45" s="39">
        <v>138</v>
      </c>
      <c r="D45" s="40" t="s">
        <v>5</v>
      </c>
      <c r="E45" s="41" t="s">
        <v>6</v>
      </c>
    </row>
    <row r="46" spans="1:14" x14ac:dyDescent="0.25">
      <c r="A46" s="91" t="s">
        <v>23</v>
      </c>
      <c r="B46" s="92"/>
      <c r="C46" s="93"/>
      <c r="D46" s="42">
        <v>27.31</v>
      </c>
      <c r="E46" s="43">
        <v>41.36</v>
      </c>
    </row>
    <row r="47" spans="1:14" ht="15.75" thickBot="1" x14ac:dyDescent="0.3">
      <c r="A47" s="82" t="s">
        <v>24</v>
      </c>
      <c r="B47" s="83"/>
      <c r="C47" s="84"/>
      <c r="D47" s="44">
        <f>D46*100%/A44</f>
        <v>0.13655</v>
      </c>
      <c r="E47" s="45">
        <f>E46*100%/A44</f>
        <v>0.20679999999999998</v>
      </c>
    </row>
    <row r="48" spans="1:14" x14ac:dyDescent="0.25">
      <c r="A48" s="70" t="s">
        <v>25</v>
      </c>
      <c r="B48" s="71"/>
      <c r="C48" s="72"/>
      <c r="D48" s="46">
        <v>64.16</v>
      </c>
      <c r="E48" s="47">
        <v>95.95</v>
      </c>
    </row>
    <row r="49" spans="1:5" ht="15.75" thickBot="1" x14ac:dyDescent="0.3">
      <c r="A49" s="85" t="s">
        <v>26</v>
      </c>
      <c r="B49" s="86"/>
      <c r="C49" s="87"/>
      <c r="D49" s="48">
        <f>D48*100%/A44</f>
        <v>0.32079999999999997</v>
      </c>
      <c r="E49" s="49">
        <f>E48*100%/A44</f>
        <v>0.47975000000000001</v>
      </c>
    </row>
    <row r="50" spans="1:5" ht="16.5" thickTop="1" thickBot="1" x14ac:dyDescent="0.3">
      <c r="A50" s="88" t="s">
        <v>27</v>
      </c>
      <c r="B50" s="89"/>
      <c r="C50" s="90"/>
      <c r="D50" s="50"/>
      <c r="E50" s="51"/>
    </row>
    <row r="51" spans="1:5" x14ac:dyDescent="0.25">
      <c r="A51" s="58" t="s">
        <v>28</v>
      </c>
      <c r="B51" s="59"/>
      <c r="C51" s="60"/>
      <c r="D51" s="61">
        <f>C45/100*7.5</f>
        <v>10.35</v>
      </c>
      <c r="E51" s="62"/>
    </row>
    <row r="52" spans="1:5" ht="15.75" thickBot="1" x14ac:dyDescent="0.3">
      <c r="A52" s="63" t="s">
        <v>29</v>
      </c>
      <c r="B52" s="64"/>
      <c r="C52" s="65"/>
      <c r="D52" s="66">
        <f>C45/100*15</f>
        <v>20.7</v>
      </c>
      <c r="E52" s="67"/>
    </row>
    <row r="53" spans="1:5" x14ac:dyDescent="0.25">
      <c r="A53" s="34">
        <v>200</v>
      </c>
      <c r="B53" s="35" t="s">
        <v>19</v>
      </c>
      <c r="C53" s="36" t="s">
        <v>20</v>
      </c>
      <c r="D53" s="68" t="s">
        <v>21</v>
      </c>
      <c r="E53" s="69"/>
    </row>
    <row r="54" spans="1:5" ht="15.75" thickBot="1" x14ac:dyDescent="0.3">
      <c r="A54" s="37">
        <v>42431</v>
      </c>
      <c r="B54" s="38"/>
      <c r="C54" s="39">
        <v>137</v>
      </c>
      <c r="D54" s="40" t="s">
        <v>5</v>
      </c>
      <c r="E54" s="41" t="s">
        <v>6</v>
      </c>
    </row>
    <row r="55" spans="1:5" x14ac:dyDescent="0.25">
      <c r="A55" s="91" t="s">
        <v>23</v>
      </c>
      <c r="B55" s="92"/>
      <c r="C55" s="93"/>
      <c r="D55" s="42">
        <v>38.69</v>
      </c>
      <c r="E55" s="43">
        <v>58.55</v>
      </c>
    </row>
    <row r="56" spans="1:5" ht="15.75" thickBot="1" x14ac:dyDescent="0.3">
      <c r="A56" s="82" t="s">
        <v>26</v>
      </c>
      <c r="B56" s="83"/>
      <c r="C56" s="84"/>
      <c r="D56" s="44">
        <f>D55*100%/A53</f>
        <v>0.19344999999999998</v>
      </c>
      <c r="E56" s="45">
        <f>E55*100%/A53</f>
        <v>0.29275000000000001</v>
      </c>
    </row>
    <row r="57" spans="1:5" x14ac:dyDescent="0.25">
      <c r="A57" s="70" t="s">
        <v>25</v>
      </c>
      <c r="B57" s="71"/>
      <c r="C57" s="72"/>
      <c r="D57" s="46">
        <v>29.29</v>
      </c>
      <c r="E57" s="47">
        <v>44.86</v>
      </c>
    </row>
    <row r="58" spans="1:5" ht="15.75" thickBot="1" x14ac:dyDescent="0.3">
      <c r="A58" s="85" t="s">
        <v>26</v>
      </c>
      <c r="B58" s="86"/>
      <c r="C58" s="87"/>
      <c r="D58" s="48">
        <f>D57*100%/A53</f>
        <v>0.14645</v>
      </c>
      <c r="E58" s="49">
        <f>E57*100%/A53</f>
        <v>0.2243</v>
      </c>
    </row>
    <row r="59" spans="1:5" ht="16.5" thickTop="1" thickBot="1" x14ac:dyDescent="0.3">
      <c r="A59" s="88" t="s">
        <v>27</v>
      </c>
      <c r="B59" s="89"/>
      <c r="C59" s="90"/>
      <c r="D59" s="50"/>
      <c r="E59" s="51"/>
    </row>
    <row r="60" spans="1:5" x14ac:dyDescent="0.25">
      <c r="A60" s="58" t="s">
        <v>28</v>
      </c>
      <c r="B60" s="59"/>
      <c r="C60" s="60"/>
      <c r="D60" s="61">
        <f>C54/100*7.5</f>
        <v>10.275</v>
      </c>
      <c r="E60" s="62"/>
    </row>
    <row r="61" spans="1:5" ht="15.75" thickBot="1" x14ac:dyDescent="0.3">
      <c r="A61" s="63" t="s">
        <v>29</v>
      </c>
      <c r="B61" s="64"/>
      <c r="C61" s="65"/>
      <c r="D61" s="66">
        <f>C54/100*15</f>
        <v>20.55</v>
      </c>
      <c r="E61" s="67"/>
    </row>
    <row r="62" spans="1:5" x14ac:dyDescent="0.25">
      <c r="A62" s="34">
        <v>200</v>
      </c>
      <c r="B62" s="35" t="s">
        <v>19</v>
      </c>
      <c r="C62" s="36" t="s">
        <v>20</v>
      </c>
      <c r="D62" s="68" t="s">
        <v>21</v>
      </c>
      <c r="E62" s="69"/>
    </row>
    <row r="63" spans="1:5" ht="15.75" thickBot="1" x14ac:dyDescent="0.3">
      <c r="A63" s="37">
        <v>42432</v>
      </c>
      <c r="B63" s="38"/>
      <c r="C63" s="39">
        <v>131</v>
      </c>
      <c r="D63" s="40" t="s">
        <v>5</v>
      </c>
      <c r="E63" s="41" t="s">
        <v>6</v>
      </c>
    </row>
    <row r="64" spans="1:5" x14ac:dyDescent="0.25">
      <c r="A64" s="70" t="s">
        <v>23</v>
      </c>
      <c r="B64" s="71"/>
      <c r="C64" s="72"/>
      <c r="D64" s="42">
        <v>31.55</v>
      </c>
      <c r="E64" s="43">
        <v>45.5</v>
      </c>
    </row>
    <row r="65" spans="1:5" ht="15.75" thickBot="1" x14ac:dyDescent="0.3">
      <c r="A65" s="73" t="s">
        <v>26</v>
      </c>
      <c r="B65" s="74"/>
      <c r="C65" s="75"/>
      <c r="D65" s="44">
        <f>D64*100%/A62</f>
        <v>0.15775</v>
      </c>
      <c r="E65" s="45">
        <f>E64*100%/A62</f>
        <v>0.22750000000000001</v>
      </c>
    </row>
    <row r="66" spans="1:5" x14ac:dyDescent="0.25">
      <c r="A66" s="76" t="s">
        <v>25</v>
      </c>
      <c r="B66" s="77"/>
      <c r="C66" s="78"/>
      <c r="D66" s="46">
        <v>119.13</v>
      </c>
      <c r="E66" s="47">
        <v>178.33</v>
      </c>
    </row>
    <row r="67" spans="1:5" ht="15.75" thickBot="1" x14ac:dyDescent="0.3">
      <c r="A67" s="73" t="s">
        <v>26</v>
      </c>
      <c r="B67" s="74"/>
      <c r="C67" s="75"/>
      <c r="D67" s="48">
        <f>D66*100%/A62</f>
        <v>0.59565000000000001</v>
      </c>
      <c r="E67" s="49">
        <f>E66*100%/A62</f>
        <v>0.89165000000000005</v>
      </c>
    </row>
    <row r="68" spans="1:5" ht="16.5" thickTop="1" thickBot="1" x14ac:dyDescent="0.3">
      <c r="A68" s="79" t="s">
        <v>27</v>
      </c>
      <c r="B68" s="80"/>
      <c r="C68" s="81"/>
      <c r="D68" s="50"/>
      <c r="E68" s="51"/>
    </row>
    <row r="69" spans="1:5" x14ac:dyDescent="0.25">
      <c r="A69" s="58" t="s">
        <v>28</v>
      </c>
      <c r="B69" s="59"/>
      <c r="C69" s="60"/>
      <c r="D69" s="61">
        <f>C63/100*7.5</f>
        <v>9.8250000000000011</v>
      </c>
      <c r="E69" s="62"/>
    </row>
    <row r="70" spans="1:5" ht="15.75" thickBot="1" x14ac:dyDescent="0.3">
      <c r="A70" s="63" t="s">
        <v>29</v>
      </c>
      <c r="B70" s="64"/>
      <c r="C70" s="65"/>
      <c r="D70" s="66">
        <f>C63/100*15</f>
        <v>19.650000000000002</v>
      </c>
      <c r="E70" s="67"/>
    </row>
    <row r="71" spans="1:5" x14ac:dyDescent="0.25">
      <c r="A71" s="34">
        <v>200</v>
      </c>
      <c r="B71" s="35" t="s">
        <v>19</v>
      </c>
      <c r="C71" s="36" t="s">
        <v>20</v>
      </c>
      <c r="D71" s="68" t="s">
        <v>21</v>
      </c>
      <c r="E71" s="69"/>
    </row>
    <row r="72" spans="1:5" ht="15.75" thickBot="1" x14ac:dyDescent="0.3">
      <c r="A72" s="37">
        <v>42433</v>
      </c>
      <c r="B72" s="38"/>
      <c r="C72" s="39">
        <v>150</v>
      </c>
      <c r="D72" s="40" t="s">
        <v>5</v>
      </c>
      <c r="E72" s="41" t="s">
        <v>6</v>
      </c>
    </row>
    <row r="73" spans="1:5" x14ac:dyDescent="0.25">
      <c r="A73" s="70" t="s">
        <v>23</v>
      </c>
      <c r="B73" s="71"/>
      <c r="C73" s="72"/>
      <c r="D73" s="42">
        <v>26.06</v>
      </c>
      <c r="E73" s="43">
        <v>39.67</v>
      </c>
    </row>
    <row r="74" spans="1:5" ht="15.75" thickBot="1" x14ac:dyDescent="0.3">
      <c r="A74" s="73" t="s">
        <v>26</v>
      </c>
      <c r="B74" s="74"/>
      <c r="C74" s="75"/>
      <c r="D74" s="44">
        <f>D73*100%/A71</f>
        <v>0.1303</v>
      </c>
      <c r="E74" s="45">
        <f>E73*100%/A71</f>
        <v>0.19835</v>
      </c>
    </row>
    <row r="75" spans="1:5" x14ac:dyDescent="0.25">
      <c r="A75" s="76" t="s">
        <v>25</v>
      </c>
      <c r="B75" s="77"/>
      <c r="C75" s="78"/>
      <c r="D75" s="46">
        <v>27.62</v>
      </c>
      <c r="E75" s="47">
        <v>42.04</v>
      </c>
    </row>
    <row r="76" spans="1:5" ht="15.75" thickBot="1" x14ac:dyDescent="0.3">
      <c r="A76" s="73" t="s">
        <v>26</v>
      </c>
      <c r="B76" s="74"/>
      <c r="C76" s="75"/>
      <c r="D76" s="48">
        <f>D75*100%/A71</f>
        <v>0.1381</v>
      </c>
      <c r="E76" s="49">
        <f>E75*100%/A71</f>
        <v>0.2102</v>
      </c>
    </row>
    <row r="77" spans="1:5" ht="16.5" thickTop="1" thickBot="1" x14ac:dyDescent="0.3">
      <c r="A77" s="79" t="s">
        <v>27</v>
      </c>
      <c r="B77" s="80"/>
      <c r="C77" s="81"/>
      <c r="D77" s="50"/>
      <c r="E77" s="51"/>
    </row>
    <row r="78" spans="1:5" x14ac:dyDescent="0.25">
      <c r="A78" s="58" t="s">
        <v>28</v>
      </c>
      <c r="B78" s="59"/>
      <c r="C78" s="60"/>
      <c r="D78" s="61">
        <f>C72/100*7.5</f>
        <v>11.25</v>
      </c>
      <c r="E78" s="62"/>
    </row>
    <row r="79" spans="1:5" ht="15.75" thickBot="1" x14ac:dyDescent="0.3">
      <c r="A79" s="63" t="s">
        <v>29</v>
      </c>
      <c r="B79" s="64"/>
      <c r="C79" s="65"/>
      <c r="D79" s="66">
        <f>C72/100*15</f>
        <v>22.5</v>
      </c>
      <c r="E79" s="67"/>
    </row>
    <row r="80" spans="1:5" x14ac:dyDescent="0.25">
      <c r="A80" s="34">
        <v>200</v>
      </c>
      <c r="B80" s="35" t="s">
        <v>19</v>
      </c>
      <c r="C80" s="36" t="s">
        <v>20</v>
      </c>
      <c r="D80" s="68" t="s">
        <v>21</v>
      </c>
      <c r="E80" s="69"/>
    </row>
    <row r="81" spans="1:5" ht="15.75" thickBot="1" x14ac:dyDescent="0.3">
      <c r="A81" s="37">
        <v>42436</v>
      </c>
      <c r="B81" s="38"/>
      <c r="C81" s="39">
        <v>141</v>
      </c>
      <c r="D81" s="40" t="s">
        <v>5</v>
      </c>
      <c r="E81" s="41" t="s">
        <v>6</v>
      </c>
    </row>
    <row r="82" spans="1:5" x14ac:dyDescent="0.25">
      <c r="A82" s="70" t="s">
        <v>23</v>
      </c>
      <c r="B82" s="71"/>
      <c r="C82" s="72"/>
      <c r="D82" s="42">
        <v>31.46</v>
      </c>
      <c r="E82" s="43">
        <v>40.39</v>
      </c>
    </row>
    <row r="83" spans="1:5" ht="15.75" thickBot="1" x14ac:dyDescent="0.3">
      <c r="A83" s="73" t="s">
        <v>26</v>
      </c>
      <c r="B83" s="74"/>
      <c r="C83" s="75"/>
      <c r="D83" s="44">
        <f>D82*100%/A80</f>
        <v>0.1573</v>
      </c>
      <c r="E83" s="45">
        <f>E82*100%/A80</f>
        <v>0.20194999999999999</v>
      </c>
    </row>
    <row r="84" spans="1:5" x14ac:dyDescent="0.25">
      <c r="A84" s="76" t="s">
        <v>25</v>
      </c>
      <c r="B84" s="77"/>
      <c r="C84" s="78"/>
      <c r="D84" s="46">
        <v>45.71</v>
      </c>
      <c r="E84" s="47">
        <v>72.959999999999994</v>
      </c>
    </row>
    <row r="85" spans="1:5" ht="15.75" thickBot="1" x14ac:dyDescent="0.3">
      <c r="A85" s="73" t="s">
        <v>26</v>
      </c>
      <c r="B85" s="74"/>
      <c r="C85" s="75"/>
      <c r="D85" s="48">
        <f>D84*100%/A80</f>
        <v>0.22855</v>
      </c>
      <c r="E85" s="49">
        <f>E84*100%/A80</f>
        <v>0.36479999999999996</v>
      </c>
    </row>
    <row r="86" spans="1:5" ht="16.5" thickTop="1" thickBot="1" x14ac:dyDescent="0.3">
      <c r="A86" s="79" t="s">
        <v>27</v>
      </c>
      <c r="B86" s="80"/>
      <c r="C86" s="81"/>
      <c r="D86" s="50"/>
      <c r="E86" s="51"/>
    </row>
    <row r="87" spans="1:5" x14ac:dyDescent="0.25">
      <c r="A87" s="58" t="s">
        <v>28</v>
      </c>
      <c r="B87" s="59"/>
      <c r="C87" s="60"/>
      <c r="D87" s="61">
        <f>C81/100*7.5</f>
        <v>10.574999999999999</v>
      </c>
      <c r="E87" s="62"/>
    </row>
    <row r="88" spans="1:5" ht="15.75" thickBot="1" x14ac:dyDescent="0.3">
      <c r="A88" s="63" t="s">
        <v>29</v>
      </c>
      <c r="B88" s="64"/>
      <c r="C88" s="65"/>
      <c r="D88" s="66">
        <f>C81/100*15</f>
        <v>21.15</v>
      </c>
      <c r="E88" s="67"/>
    </row>
    <row r="89" spans="1:5" x14ac:dyDescent="0.25">
      <c r="A89" s="34">
        <v>200</v>
      </c>
      <c r="B89" s="35" t="s">
        <v>19</v>
      </c>
      <c r="C89" s="36" t="s">
        <v>20</v>
      </c>
      <c r="D89" s="68" t="s">
        <v>21</v>
      </c>
      <c r="E89" s="69"/>
    </row>
    <row r="90" spans="1:5" ht="15.75" thickBot="1" x14ac:dyDescent="0.3">
      <c r="A90" s="37">
        <v>42437</v>
      </c>
      <c r="B90" s="38"/>
      <c r="C90" s="39"/>
      <c r="D90" s="40" t="s">
        <v>5</v>
      </c>
      <c r="E90" s="41" t="s">
        <v>6</v>
      </c>
    </row>
    <row r="91" spans="1:5" x14ac:dyDescent="0.25">
      <c r="A91" s="70" t="s">
        <v>23</v>
      </c>
      <c r="B91" s="71"/>
      <c r="C91" s="72"/>
      <c r="D91" s="42">
        <v>18.48</v>
      </c>
      <c r="E91" s="43">
        <v>27.17</v>
      </c>
    </row>
    <row r="92" spans="1:5" ht="15.75" thickBot="1" x14ac:dyDescent="0.3">
      <c r="A92" s="73" t="s">
        <v>26</v>
      </c>
      <c r="B92" s="74"/>
      <c r="C92" s="75"/>
      <c r="D92" s="44">
        <f>D91*100%/A89</f>
        <v>9.2399999999999996E-2</v>
      </c>
      <c r="E92" s="45">
        <f>E91*100%/A89</f>
        <v>0.13585</v>
      </c>
    </row>
    <row r="93" spans="1:5" x14ac:dyDescent="0.25">
      <c r="A93" s="76" t="s">
        <v>25</v>
      </c>
      <c r="B93" s="77"/>
      <c r="C93" s="78"/>
      <c r="D93" s="46">
        <v>64.56</v>
      </c>
      <c r="E93" s="47">
        <v>96.74</v>
      </c>
    </row>
    <row r="94" spans="1:5" ht="15.75" thickBot="1" x14ac:dyDescent="0.3">
      <c r="A94" s="73" t="s">
        <v>26</v>
      </c>
      <c r="B94" s="74"/>
      <c r="C94" s="75"/>
      <c r="D94" s="48">
        <f>D93*100%/A89</f>
        <v>0.32280000000000003</v>
      </c>
      <c r="E94" s="49">
        <f>E93*100%/A89</f>
        <v>0.48369999999999996</v>
      </c>
    </row>
    <row r="95" spans="1:5" ht="16.5" thickTop="1" thickBot="1" x14ac:dyDescent="0.3">
      <c r="A95" s="79" t="s">
        <v>27</v>
      </c>
      <c r="B95" s="80"/>
      <c r="C95" s="81"/>
      <c r="D95" s="50"/>
      <c r="E95" s="51"/>
    </row>
    <row r="96" spans="1:5" x14ac:dyDescent="0.25">
      <c r="A96" s="58" t="s">
        <v>28</v>
      </c>
      <c r="B96" s="59"/>
      <c r="C96" s="60"/>
      <c r="D96" s="61">
        <f>C90/100*7.5</f>
        <v>0</v>
      </c>
      <c r="E96" s="62"/>
    </row>
    <row r="97" spans="1:5" ht="15.75" thickBot="1" x14ac:dyDescent="0.3">
      <c r="A97" s="63" t="s">
        <v>29</v>
      </c>
      <c r="B97" s="64"/>
      <c r="C97" s="65"/>
      <c r="D97" s="66">
        <f>C90/100*15</f>
        <v>0</v>
      </c>
      <c r="E97" s="67"/>
    </row>
    <row r="98" spans="1:5" x14ac:dyDescent="0.25">
      <c r="A98" s="34">
        <v>200</v>
      </c>
      <c r="B98" s="35" t="s">
        <v>19</v>
      </c>
      <c r="C98" s="36" t="s">
        <v>20</v>
      </c>
      <c r="D98" s="68" t="s">
        <v>21</v>
      </c>
      <c r="E98" s="69"/>
    </row>
    <row r="99" spans="1:5" ht="15.75" thickBot="1" x14ac:dyDescent="0.3">
      <c r="A99" s="37">
        <v>42438</v>
      </c>
      <c r="B99" s="38"/>
      <c r="C99" s="39"/>
      <c r="D99" s="40" t="s">
        <v>5</v>
      </c>
      <c r="E99" s="41" t="s">
        <v>6</v>
      </c>
    </row>
    <row r="100" spans="1:5" x14ac:dyDescent="0.25">
      <c r="A100" s="70" t="s">
        <v>23</v>
      </c>
      <c r="B100" s="71"/>
      <c r="C100" s="72"/>
      <c r="D100" s="42">
        <v>14.04</v>
      </c>
      <c r="E100" s="43">
        <v>21.63</v>
      </c>
    </row>
    <row r="101" spans="1:5" ht="15.75" thickBot="1" x14ac:dyDescent="0.3">
      <c r="A101" s="73" t="s">
        <v>26</v>
      </c>
      <c r="B101" s="74"/>
      <c r="C101" s="75"/>
      <c r="D101" s="44">
        <f>D100*100%/A98</f>
        <v>7.0199999999999999E-2</v>
      </c>
      <c r="E101" s="45">
        <f>E100*100%/A98</f>
        <v>0.10815</v>
      </c>
    </row>
    <row r="102" spans="1:5" x14ac:dyDescent="0.25">
      <c r="A102" s="76" t="s">
        <v>25</v>
      </c>
      <c r="B102" s="77"/>
      <c r="C102" s="78"/>
      <c r="D102" s="46">
        <v>22.69</v>
      </c>
      <c r="E102" s="47">
        <v>34.57</v>
      </c>
    </row>
    <row r="103" spans="1:5" ht="15.75" thickBot="1" x14ac:dyDescent="0.3">
      <c r="A103" s="73" t="s">
        <v>26</v>
      </c>
      <c r="B103" s="74"/>
      <c r="C103" s="75"/>
      <c r="D103" s="48">
        <f>D102*100%/A98</f>
        <v>0.11345000000000001</v>
      </c>
      <c r="E103" s="49">
        <f>E102*100%/A98</f>
        <v>0.17285</v>
      </c>
    </row>
    <row r="104" spans="1:5" ht="16.5" thickTop="1" thickBot="1" x14ac:dyDescent="0.3">
      <c r="A104" s="79" t="s">
        <v>27</v>
      </c>
      <c r="B104" s="80"/>
      <c r="C104" s="81"/>
      <c r="D104" s="50"/>
      <c r="E104" s="51"/>
    </row>
    <row r="105" spans="1:5" x14ac:dyDescent="0.25">
      <c r="A105" s="58" t="s">
        <v>28</v>
      </c>
      <c r="B105" s="59"/>
      <c r="C105" s="60"/>
      <c r="D105" s="61">
        <f>C99/100*7.5</f>
        <v>0</v>
      </c>
      <c r="E105" s="62"/>
    </row>
    <row r="106" spans="1:5" ht="15.75" thickBot="1" x14ac:dyDescent="0.3">
      <c r="A106" s="63" t="s">
        <v>29</v>
      </c>
      <c r="B106" s="64"/>
      <c r="C106" s="65"/>
      <c r="D106" s="66">
        <f>C99/100*15</f>
        <v>0</v>
      </c>
      <c r="E106" s="67"/>
    </row>
    <row r="107" spans="1:5" x14ac:dyDescent="0.25">
      <c r="A107" s="34">
        <v>200</v>
      </c>
      <c r="B107" s="35" t="s">
        <v>19</v>
      </c>
      <c r="C107" s="36" t="s">
        <v>20</v>
      </c>
      <c r="D107" s="68" t="s">
        <v>21</v>
      </c>
      <c r="E107" s="69"/>
    </row>
    <row r="108" spans="1:5" ht="15.75" thickBot="1" x14ac:dyDescent="0.3">
      <c r="A108" s="37">
        <v>42439</v>
      </c>
      <c r="B108" s="38"/>
      <c r="C108" s="39"/>
      <c r="D108" s="40" t="s">
        <v>5</v>
      </c>
      <c r="E108" s="41" t="s">
        <v>6</v>
      </c>
    </row>
    <row r="109" spans="1:5" x14ac:dyDescent="0.25">
      <c r="A109" s="70" t="s">
        <v>23</v>
      </c>
      <c r="B109" s="71"/>
      <c r="C109" s="72"/>
      <c r="D109" s="42">
        <v>50.07</v>
      </c>
      <c r="E109" s="43">
        <v>72.319999999999993</v>
      </c>
    </row>
    <row r="110" spans="1:5" ht="15.75" thickBot="1" x14ac:dyDescent="0.3">
      <c r="A110" s="73" t="s">
        <v>26</v>
      </c>
      <c r="B110" s="74"/>
      <c r="C110" s="75"/>
      <c r="D110" s="44">
        <f>D109*100%/A107</f>
        <v>0.25035000000000002</v>
      </c>
      <c r="E110" s="45">
        <f>E109*100%/A107</f>
        <v>0.36159999999999998</v>
      </c>
    </row>
    <row r="111" spans="1:5" x14ac:dyDescent="0.25">
      <c r="A111" s="76" t="s">
        <v>25</v>
      </c>
      <c r="B111" s="77"/>
      <c r="C111" s="78"/>
      <c r="D111" s="46">
        <v>102.48</v>
      </c>
      <c r="E111" s="47">
        <v>151.88999999999999</v>
      </c>
    </row>
    <row r="112" spans="1:5" ht="15.75" thickBot="1" x14ac:dyDescent="0.3">
      <c r="A112" s="73" t="s">
        <v>26</v>
      </c>
      <c r="B112" s="74"/>
      <c r="C112" s="75"/>
      <c r="D112" s="48">
        <f>D111*100%/A107</f>
        <v>0.51239999999999997</v>
      </c>
      <c r="E112" s="49">
        <f>E111*100%/A107</f>
        <v>0.75944999999999996</v>
      </c>
    </row>
    <row r="113" spans="1:5" ht="16.5" thickTop="1" thickBot="1" x14ac:dyDescent="0.3">
      <c r="A113" s="79" t="s">
        <v>27</v>
      </c>
      <c r="B113" s="80"/>
      <c r="C113" s="81"/>
      <c r="D113" s="50"/>
      <c r="E113" s="51"/>
    </row>
    <row r="114" spans="1:5" x14ac:dyDescent="0.25">
      <c r="A114" s="58" t="s">
        <v>28</v>
      </c>
      <c r="B114" s="59"/>
      <c r="C114" s="60"/>
      <c r="D114" s="61">
        <f>C108/100*7.5</f>
        <v>0</v>
      </c>
      <c r="E114" s="62"/>
    </row>
    <row r="115" spans="1:5" ht="15.75" thickBot="1" x14ac:dyDescent="0.3">
      <c r="A115" s="63" t="s">
        <v>29</v>
      </c>
      <c r="B115" s="64"/>
      <c r="C115" s="65"/>
      <c r="D115" s="66">
        <f>C108/100*15</f>
        <v>0</v>
      </c>
      <c r="E115" s="67"/>
    </row>
    <row r="116" spans="1:5" x14ac:dyDescent="0.25">
      <c r="A116" s="34">
        <v>200</v>
      </c>
      <c r="B116" s="35" t="s">
        <v>19</v>
      </c>
      <c r="C116" s="36" t="s">
        <v>20</v>
      </c>
      <c r="D116" s="68" t="s">
        <v>21</v>
      </c>
      <c r="E116" s="69"/>
    </row>
    <row r="117" spans="1:5" ht="15.75" thickBot="1" x14ac:dyDescent="0.3">
      <c r="A117" s="37">
        <v>42440</v>
      </c>
      <c r="B117" s="38"/>
      <c r="C117" s="39"/>
      <c r="D117" s="40" t="s">
        <v>5</v>
      </c>
      <c r="E117" s="41" t="s">
        <v>6</v>
      </c>
    </row>
    <row r="118" spans="1:5" x14ac:dyDescent="0.25">
      <c r="A118" s="70" t="s">
        <v>23</v>
      </c>
      <c r="B118" s="71"/>
      <c r="C118" s="72"/>
      <c r="D118" s="42">
        <v>27.63</v>
      </c>
      <c r="E118" s="43">
        <v>41.21</v>
      </c>
    </row>
    <row r="119" spans="1:5" ht="15.75" thickBot="1" x14ac:dyDescent="0.3">
      <c r="A119" s="73" t="s">
        <v>26</v>
      </c>
      <c r="B119" s="74"/>
      <c r="C119" s="75"/>
      <c r="D119" s="44">
        <f>D118*100%/A116</f>
        <v>0.13815</v>
      </c>
      <c r="E119" s="45">
        <f>E118*100%/A116</f>
        <v>0.20605000000000001</v>
      </c>
    </row>
    <row r="120" spans="1:5" x14ac:dyDescent="0.25">
      <c r="A120" s="76" t="s">
        <v>25</v>
      </c>
      <c r="B120" s="77"/>
      <c r="C120" s="78"/>
      <c r="D120" s="46">
        <v>27.07</v>
      </c>
      <c r="E120" s="47">
        <v>41.6</v>
      </c>
    </row>
    <row r="121" spans="1:5" ht="15.75" thickBot="1" x14ac:dyDescent="0.3">
      <c r="A121" s="73" t="s">
        <v>26</v>
      </c>
      <c r="B121" s="74"/>
      <c r="C121" s="75"/>
      <c r="D121" s="48">
        <f>D120*100%/A116</f>
        <v>0.13535</v>
      </c>
      <c r="E121" s="49">
        <f>E120*100%/A116</f>
        <v>0.20800000000000002</v>
      </c>
    </row>
    <row r="122" spans="1:5" ht="16.5" thickTop="1" thickBot="1" x14ac:dyDescent="0.3">
      <c r="A122" s="79" t="s">
        <v>27</v>
      </c>
      <c r="B122" s="80"/>
      <c r="C122" s="81"/>
      <c r="D122" s="50"/>
      <c r="E122" s="51"/>
    </row>
    <row r="123" spans="1:5" x14ac:dyDescent="0.25">
      <c r="A123" s="58" t="s">
        <v>28</v>
      </c>
      <c r="B123" s="59"/>
      <c r="C123" s="60"/>
      <c r="D123" s="61">
        <f>C117/100*7.5</f>
        <v>0</v>
      </c>
      <c r="E123" s="62"/>
    </row>
    <row r="124" spans="1:5" ht="15.75" thickBot="1" x14ac:dyDescent="0.3">
      <c r="A124" s="63" t="s">
        <v>29</v>
      </c>
      <c r="B124" s="64"/>
      <c r="C124" s="65"/>
      <c r="D124" s="66">
        <f>C117/100*15</f>
        <v>0</v>
      </c>
      <c r="E124" s="67"/>
    </row>
    <row r="125" spans="1:5" x14ac:dyDescent="0.25">
      <c r="A125" s="34">
        <v>200</v>
      </c>
      <c r="B125" s="35" t="s">
        <v>19</v>
      </c>
      <c r="C125" s="36" t="s">
        <v>20</v>
      </c>
      <c r="D125" s="68" t="s">
        <v>21</v>
      </c>
      <c r="E125" s="69"/>
    </row>
    <row r="126" spans="1:5" ht="15.75" thickBot="1" x14ac:dyDescent="0.3">
      <c r="A126" s="37">
        <v>42443</v>
      </c>
      <c r="B126" s="38"/>
      <c r="C126" s="39"/>
      <c r="D126" s="40" t="s">
        <v>5</v>
      </c>
      <c r="E126" s="41" t="s">
        <v>6</v>
      </c>
    </row>
    <row r="127" spans="1:5" x14ac:dyDescent="0.25">
      <c r="A127" s="70" t="s">
        <v>23</v>
      </c>
      <c r="B127" s="71"/>
      <c r="C127" s="72"/>
      <c r="D127" s="42"/>
      <c r="E127" s="43"/>
    </row>
    <row r="128" spans="1:5" ht="15.75" thickBot="1" x14ac:dyDescent="0.3">
      <c r="A128" s="73" t="s">
        <v>26</v>
      </c>
      <c r="B128" s="74"/>
      <c r="C128" s="75"/>
      <c r="D128" s="44">
        <f>D127*100%/A125</f>
        <v>0</v>
      </c>
      <c r="E128" s="45">
        <f>E127*100%/A125</f>
        <v>0</v>
      </c>
    </row>
    <row r="129" spans="1:5" x14ac:dyDescent="0.25">
      <c r="A129" s="76" t="s">
        <v>25</v>
      </c>
      <c r="B129" s="77"/>
      <c r="C129" s="78"/>
      <c r="D129" s="46"/>
      <c r="E129" s="47"/>
    </row>
    <row r="130" spans="1:5" ht="15.75" thickBot="1" x14ac:dyDescent="0.3">
      <c r="A130" s="73" t="s">
        <v>26</v>
      </c>
      <c r="B130" s="74"/>
      <c r="C130" s="75"/>
      <c r="D130" s="48">
        <f>D129*100%/A125</f>
        <v>0</v>
      </c>
      <c r="E130" s="49">
        <f>E129*100%/A125</f>
        <v>0</v>
      </c>
    </row>
    <row r="131" spans="1:5" ht="16.5" thickTop="1" thickBot="1" x14ac:dyDescent="0.3">
      <c r="A131" s="79" t="s">
        <v>27</v>
      </c>
      <c r="B131" s="80"/>
      <c r="C131" s="81"/>
      <c r="D131" s="50">
        <v>30.23</v>
      </c>
      <c r="E131" s="51">
        <v>45.62</v>
      </c>
    </row>
    <row r="132" spans="1:5" x14ac:dyDescent="0.25">
      <c r="A132" s="58" t="s">
        <v>28</v>
      </c>
      <c r="B132" s="59"/>
      <c r="C132" s="60"/>
      <c r="D132" s="61">
        <f>C126/100*7.5</f>
        <v>0</v>
      </c>
      <c r="E132" s="62"/>
    </row>
    <row r="133" spans="1:5" ht="15.75" thickBot="1" x14ac:dyDescent="0.3">
      <c r="A133" s="63" t="s">
        <v>29</v>
      </c>
      <c r="B133" s="64"/>
      <c r="C133" s="65"/>
      <c r="D133" s="66">
        <f>C126/100*15</f>
        <v>0</v>
      </c>
      <c r="E133" s="67"/>
    </row>
    <row r="134" spans="1:5" x14ac:dyDescent="0.25">
      <c r="A134" s="34">
        <v>200</v>
      </c>
      <c r="B134" s="35" t="s">
        <v>19</v>
      </c>
      <c r="C134" s="36" t="s">
        <v>20</v>
      </c>
      <c r="D134" s="68" t="s">
        <v>21</v>
      </c>
      <c r="E134" s="69"/>
    </row>
    <row r="135" spans="1:5" ht="15.75" thickBot="1" x14ac:dyDescent="0.3">
      <c r="A135" s="37">
        <v>42444</v>
      </c>
      <c r="B135" s="38"/>
      <c r="C135" s="39"/>
      <c r="D135" s="40" t="s">
        <v>5</v>
      </c>
      <c r="E135" s="41" t="s">
        <v>6</v>
      </c>
    </row>
    <row r="136" spans="1:5" x14ac:dyDescent="0.25">
      <c r="A136" s="70" t="s">
        <v>23</v>
      </c>
      <c r="B136" s="71"/>
      <c r="C136" s="72"/>
      <c r="D136" s="42">
        <v>36.15</v>
      </c>
      <c r="E136" s="43">
        <v>54.69</v>
      </c>
    </row>
    <row r="137" spans="1:5" ht="15.75" thickBot="1" x14ac:dyDescent="0.3">
      <c r="A137" s="73" t="s">
        <v>26</v>
      </c>
      <c r="B137" s="74"/>
      <c r="C137" s="75"/>
      <c r="D137" s="44">
        <f>D136*100%/A134</f>
        <v>0.18074999999999999</v>
      </c>
      <c r="E137" s="45">
        <f>E136*100%/A134</f>
        <v>0.27344999999999997</v>
      </c>
    </row>
    <row r="138" spans="1:5" x14ac:dyDescent="0.25">
      <c r="A138" s="76" t="s">
        <v>25</v>
      </c>
      <c r="B138" s="77"/>
      <c r="C138" s="78"/>
      <c r="D138" s="46">
        <v>20.04</v>
      </c>
      <c r="E138" s="47">
        <v>30.46</v>
      </c>
    </row>
    <row r="139" spans="1:5" ht="15.75" thickBot="1" x14ac:dyDescent="0.3">
      <c r="A139" s="73" t="s">
        <v>26</v>
      </c>
      <c r="B139" s="74"/>
      <c r="C139" s="75"/>
      <c r="D139" s="48">
        <f>D138*100%/A134</f>
        <v>0.1002</v>
      </c>
      <c r="E139" s="49">
        <f>E138*100%/A134</f>
        <v>0.15229999999999999</v>
      </c>
    </row>
    <row r="140" spans="1:5" ht="16.5" thickTop="1" thickBot="1" x14ac:dyDescent="0.3">
      <c r="A140" s="79" t="s">
        <v>27</v>
      </c>
      <c r="B140" s="80"/>
      <c r="C140" s="81"/>
      <c r="D140" s="50"/>
      <c r="E140" s="51"/>
    </row>
    <row r="141" spans="1:5" x14ac:dyDescent="0.25">
      <c r="A141" s="58" t="s">
        <v>28</v>
      </c>
      <c r="B141" s="59"/>
      <c r="C141" s="60"/>
      <c r="D141" s="61">
        <f>C135/100*7.5</f>
        <v>0</v>
      </c>
      <c r="E141" s="62"/>
    </row>
    <row r="142" spans="1:5" ht="15.75" thickBot="1" x14ac:dyDescent="0.3">
      <c r="A142" s="63" t="s">
        <v>29</v>
      </c>
      <c r="B142" s="64"/>
      <c r="C142" s="65"/>
      <c r="D142" s="66">
        <f>C135/100*15</f>
        <v>0</v>
      </c>
      <c r="E142" s="67"/>
    </row>
    <row r="143" spans="1:5" x14ac:dyDescent="0.25">
      <c r="A143" s="34">
        <v>200</v>
      </c>
      <c r="B143" s="35" t="s">
        <v>19</v>
      </c>
      <c r="C143" s="36" t="s">
        <v>20</v>
      </c>
      <c r="D143" s="68" t="s">
        <v>21</v>
      </c>
      <c r="E143" s="69"/>
    </row>
    <row r="144" spans="1:5" ht="15.75" thickBot="1" x14ac:dyDescent="0.3">
      <c r="A144" s="37">
        <v>42445</v>
      </c>
      <c r="B144" s="38"/>
      <c r="C144" s="39"/>
      <c r="D144" s="40" t="s">
        <v>5</v>
      </c>
      <c r="E144" s="41" t="s">
        <v>6</v>
      </c>
    </row>
    <row r="145" spans="1:5" x14ac:dyDescent="0.25">
      <c r="A145" s="70" t="s">
        <v>23</v>
      </c>
      <c r="B145" s="71"/>
      <c r="C145" s="72"/>
      <c r="D145" s="42">
        <v>30.12</v>
      </c>
      <c r="E145" s="43">
        <v>46.26</v>
      </c>
    </row>
    <row r="146" spans="1:5" ht="15.75" thickBot="1" x14ac:dyDescent="0.3">
      <c r="A146" s="73" t="s">
        <v>26</v>
      </c>
      <c r="B146" s="74"/>
      <c r="C146" s="75"/>
      <c r="D146" s="44">
        <f>D145*100%/A143</f>
        <v>0.15060000000000001</v>
      </c>
      <c r="E146" s="45">
        <f>E145*100%/A143</f>
        <v>0.23129999999999998</v>
      </c>
    </row>
    <row r="147" spans="1:5" x14ac:dyDescent="0.25">
      <c r="A147" s="76" t="s">
        <v>25</v>
      </c>
      <c r="B147" s="77"/>
      <c r="C147" s="78"/>
      <c r="D147" s="46">
        <v>33.200000000000003</v>
      </c>
      <c r="E147" s="47">
        <v>50.98</v>
      </c>
    </row>
    <row r="148" spans="1:5" ht="15.75" thickBot="1" x14ac:dyDescent="0.3">
      <c r="A148" s="73" t="s">
        <v>26</v>
      </c>
      <c r="B148" s="74"/>
      <c r="C148" s="75"/>
      <c r="D148" s="48">
        <f>D147*100%/A143</f>
        <v>0.16600000000000001</v>
      </c>
      <c r="E148" s="49">
        <f>E147*100%/A143</f>
        <v>0.25489999999999996</v>
      </c>
    </row>
    <row r="149" spans="1:5" ht="16.5" thickTop="1" thickBot="1" x14ac:dyDescent="0.3">
      <c r="A149" s="79" t="s">
        <v>27</v>
      </c>
      <c r="B149" s="80"/>
      <c r="C149" s="81"/>
      <c r="D149" s="50"/>
      <c r="E149" s="51"/>
    </row>
    <row r="150" spans="1:5" x14ac:dyDescent="0.25">
      <c r="A150" s="58" t="s">
        <v>28</v>
      </c>
      <c r="B150" s="59"/>
      <c r="C150" s="60"/>
      <c r="D150" s="61">
        <f>C144/100*7.5</f>
        <v>0</v>
      </c>
      <c r="E150" s="62"/>
    </row>
    <row r="151" spans="1:5" ht="15.75" thickBot="1" x14ac:dyDescent="0.3">
      <c r="A151" s="63" t="s">
        <v>29</v>
      </c>
      <c r="B151" s="64"/>
      <c r="C151" s="65"/>
      <c r="D151" s="66">
        <f>C144/100*15</f>
        <v>0</v>
      </c>
      <c r="E151" s="67"/>
    </row>
    <row r="152" spans="1:5" x14ac:dyDescent="0.25">
      <c r="A152" s="34">
        <v>200</v>
      </c>
      <c r="B152" s="35" t="s">
        <v>19</v>
      </c>
      <c r="C152" s="36" t="s">
        <v>20</v>
      </c>
      <c r="D152" s="68" t="s">
        <v>21</v>
      </c>
      <c r="E152" s="69"/>
    </row>
    <row r="153" spans="1:5" ht="15.75" thickBot="1" x14ac:dyDescent="0.3">
      <c r="A153" s="37">
        <v>42446</v>
      </c>
      <c r="B153" s="38"/>
      <c r="C153" s="39"/>
      <c r="D153" s="40" t="s">
        <v>5</v>
      </c>
      <c r="E153" s="41" t="s">
        <v>6</v>
      </c>
    </row>
    <row r="154" spans="1:5" x14ac:dyDescent="0.25">
      <c r="A154" s="70" t="s">
        <v>23</v>
      </c>
      <c r="B154" s="71"/>
      <c r="C154" s="72"/>
      <c r="D154" s="42">
        <v>46.73</v>
      </c>
      <c r="E154" s="43">
        <v>70.75</v>
      </c>
    </row>
    <row r="155" spans="1:5" ht="15.75" thickBot="1" x14ac:dyDescent="0.3">
      <c r="A155" s="73" t="s">
        <v>26</v>
      </c>
      <c r="B155" s="74"/>
      <c r="C155" s="75"/>
      <c r="D155" s="44">
        <f>D154*100%/A152</f>
        <v>0.23365</v>
      </c>
      <c r="E155" s="45">
        <f>E154*100%/A152</f>
        <v>0.35375000000000001</v>
      </c>
    </row>
    <row r="156" spans="1:5" x14ac:dyDescent="0.25">
      <c r="A156" s="76" t="s">
        <v>25</v>
      </c>
      <c r="B156" s="77"/>
      <c r="C156" s="78"/>
      <c r="D156" s="46">
        <v>20.62</v>
      </c>
      <c r="E156" s="47">
        <v>30.93</v>
      </c>
    </row>
    <row r="157" spans="1:5" ht="15.75" thickBot="1" x14ac:dyDescent="0.3">
      <c r="A157" s="73" t="s">
        <v>26</v>
      </c>
      <c r="B157" s="74"/>
      <c r="C157" s="75"/>
      <c r="D157" s="48">
        <f>D156*100%/A152</f>
        <v>0.10310000000000001</v>
      </c>
      <c r="E157" s="49">
        <f>E156*100%/A152</f>
        <v>0.15465000000000001</v>
      </c>
    </row>
    <row r="158" spans="1:5" ht="16.5" thickTop="1" thickBot="1" x14ac:dyDescent="0.3">
      <c r="A158" s="79" t="s">
        <v>27</v>
      </c>
      <c r="B158" s="80"/>
      <c r="C158" s="81"/>
      <c r="D158" s="50"/>
      <c r="E158" s="51"/>
    </row>
    <row r="159" spans="1:5" x14ac:dyDescent="0.25">
      <c r="A159" s="58" t="s">
        <v>28</v>
      </c>
      <c r="B159" s="59"/>
      <c r="C159" s="60"/>
      <c r="D159" s="61">
        <f>C153/100*7.5</f>
        <v>0</v>
      </c>
      <c r="E159" s="62"/>
    </row>
    <row r="160" spans="1:5" ht="15.75" thickBot="1" x14ac:dyDescent="0.3">
      <c r="A160" s="63" t="s">
        <v>29</v>
      </c>
      <c r="B160" s="64"/>
      <c r="C160" s="65"/>
      <c r="D160" s="66">
        <f>C153/100*15</f>
        <v>0</v>
      </c>
      <c r="E160" s="67"/>
    </row>
    <row r="161" spans="1:5" x14ac:dyDescent="0.25">
      <c r="A161" s="34">
        <v>200</v>
      </c>
      <c r="B161" s="35" t="s">
        <v>19</v>
      </c>
      <c r="C161" s="36" t="s">
        <v>20</v>
      </c>
      <c r="D161" s="68" t="s">
        <v>21</v>
      </c>
      <c r="E161" s="69"/>
    </row>
    <row r="162" spans="1:5" ht="15.75" thickBot="1" x14ac:dyDescent="0.3">
      <c r="A162" s="37">
        <v>42447</v>
      </c>
      <c r="B162" s="38"/>
      <c r="C162" s="39"/>
      <c r="D162" s="40" t="s">
        <v>5</v>
      </c>
      <c r="E162" s="41" t="s">
        <v>6</v>
      </c>
    </row>
    <row r="163" spans="1:5" x14ac:dyDescent="0.25">
      <c r="A163" s="70" t="s">
        <v>23</v>
      </c>
      <c r="B163" s="71"/>
      <c r="C163" s="72"/>
      <c r="D163" s="42">
        <v>15.75</v>
      </c>
      <c r="E163" s="43">
        <v>24.35</v>
      </c>
    </row>
    <row r="164" spans="1:5" ht="15.75" thickBot="1" x14ac:dyDescent="0.3">
      <c r="A164" s="73" t="s">
        <v>26</v>
      </c>
      <c r="B164" s="74"/>
      <c r="C164" s="75"/>
      <c r="D164" s="44">
        <f>D163*100%/A161</f>
        <v>7.8750000000000001E-2</v>
      </c>
      <c r="E164" s="45">
        <f>E163*100%/A161</f>
        <v>0.12175000000000001</v>
      </c>
    </row>
    <row r="165" spans="1:5" x14ac:dyDescent="0.25">
      <c r="A165" s="76" t="s">
        <v>25</v>
      </c>
      <c r="B165" s="77"/>
      <c r="C165" s="78"/>
      <c r="D165" s="46">
        <v>30.87</v>
      </c>
      <c r="E165" s="47">
        <v>46.98</v>
      </c>
    </row>
    <row r="166" spans="1:5" ht="15.75" thickBot="1" x14ac:dyDescent="0.3">
      <c r="A166" s="73" t="s">
        <v>26</v>
      </c>
      <c r="B166" s="74"/>
      <c r="C166" s="75"/>
      <c r="D166" s="48">
        <f>D165*100%/A161</f>
        <v>0.15435000000000001</v>
      </c>
      <c r="E166" s="49">
        <f>E165*100%/A161</f>
        <v>0.2349</v>
      </c>
    </row>
    <row r="167" spans="1:5" ht="16.5" thickTop="1" thickBot="1" x14ac:dyDescent="0.3">
      <c r="A167" s="79" t="s">
        <v>27</v>
      </c>
      <c r="B167" s="80"/>
      <c r="C167" s="81"/>
      <c r="D167" s="50"/>
      <c r="E167" s="51"/>
    </row>
    <row r="168" spans="1:5" x14ac:dyDescent="0.25">
      <c r="A168" s="58" t="s">
        <v>28</v>
      </c>
      <c r="B168" s="59"/>
      <c r="C168" s="60"/>
      <c r="D168" s="61">
        <f>C162/100*7.5</f>
        <v>0</v>
      </c>
      <c r="E168" s="62"/>
    </row>
    <row r="169" spans="1:5" ht="15.75" thickBot="1" x14ac:dyDescent="0.3">
      <c r="A169" s="63" t="s">
        <v>29</v>
      </c>
      <c r="B169" s="64"/>
      <c r="C169" s="65"/>
      <c r="D169" s="66">
        <f>C162/100*15</f>
        <v>0</v>
      </c>
      <c r="E169" s="67"/>
    </row>
    <row r="170" spans="1:5" x14ac:dyDescent="0.25">
      <c r="A170" s="34">
        <v>200</v>
      </c>
      <c r="B170" s="35" t="s">
        <v>19</v>
      </c>
      <c r="C170" s="36" t="s">
        <v>20</v>
      </c>
      <c r="D170" s="68" t="s">
        <v>21</v>
      </c>
      <c r="E170" s="69"/>
    </row>
    <row r="171" spans="1:5" ht="15.75" thickBot="1" x14ac:dyDescent="0.3">
      <c r="A171" s="37">
        <v>42450</v>
      </c>
      <c r="B171" s="38"/>
      <c r="C171" s="39"/>
      <c r="D171" s="40" t="s">
        <v>5</v>
      </c>
      <c r="E171" s="41" t="s">
        <v>6</v>
      </c>
    </row>
    <row r="172" spans="1:5" x14ac:dyDescent="0.25">
      <c r="A172" s="70" t="s">
        <v>23</v>
      </c>
      <c r="B172" s="71"/>
      <c r="C172" s="72"/>
      <c r="D172" s="42">
        <v>11.62</v>
      </c>
      <c r="E172" s="43"/>
    </row>
    <row r="173" spans="1:5" ht="15.75" thickBot="1" x14ac:dyDescent="0.3">
      <c r="A173" s="73" t="s">
        <v>26</v>
      </c>
      <c r="B173" s="74"/>
      <c r="C173" s="75"/>
      <c r="D173" s="44">
        <f>D172*100%/A170</f>
        <v>5.8099999999999999E-2</v>
      </c>
      <c r="E173" s="45">
        <f>E172*100%/A170</f>
        <v>0</v>
      </c>
    </row>
    <row r="174" spans="1:5" x14ac:dyDescent="0.25">
      <c r="A174" s="76" t="s">
        <v>25</v>
      </c>
      <c r="B174" s="77"/>
      <c r="C174" s="78"/>
      <c r="D174" s="46">
        <v>48.3</v>
      </c>
      <c r="E174" s="47"/>
    </row>
    <row r="175" spans="1:5" ht="15.75" thickBot="1" x14ac:dyDescent="0.3">
      <c r="A175" s="73" t="s">
        <v>26</v>
      </c>
      <c r="B175" s="74"/>
      <c r="C175" s="75"/>
      <c r="D175" s="48">
        <f>D174*100%/A170</f>
        <v>0.24149999999999999</v>
      </c>
      <c r="E175" s="49">
        <f>E174*100%/A170</f>
        <v>0</v>
      </c>
    </row>
    <row r="176" spans="1:5" ht="16.5" thickTop="1" thickBot="1" x14ac:dyDescent="0.3">
      <c r="A176" s="79" t="s">
        <v>27</v>
      </c>
      <c r="B176" s="80"/>
      <c r="C176" s="81"/>
      <c r="D176" s="50"/>
      <c r="E176" s="51">
        <v>64.83</v>
      </c>
    </row>
    <row r="177" spans="1:5" x14ac:dyDescent="0.25">
      <c r="A177" s="58" t="s">
        <v>28</v>
      </c>
      <c r="B177" s="59"/>
      <c r="C177" s="60"/>
      <c r="D177" s="61">
        <f>C171/100*7.5</f>
        <v>0</v>
      </c>
      <c r="E177" s="62"/>
    </row>
    <row r="178" spans="1:5" ht="15.75" thickBot="1" x14ac:dyDescent="0.3">
      <c r="A178" s="63" t="s">
        <v>29</v>
      </c>
      <c r="B178" s="64"/>
      <c r="C178" s="65"/>
      <c r="D178" s="66">
        <f>C171/100*15</f>
        <v>0</v>
      </c>
      <c r="E178" s="67"/>
    </row>
    <row r="179" spans="1:5" x14ac:dyDescent="0.25">
      <c r="A179" s="34">
        <v>200</v>
      </c>
      <c r="B179" s="35" t="s">
        <v>19</v>
      </c>
      <c r="C179" s="36" t="s">
        <v>20</v>
      </c>
      <c r="D179" s="68" t="s">
        <v>21</v>
      </c>
      <c r="E179" s="69"/>
    </row>
    <row r="180" spans="1:5" ht="15.75" thickBot="1" x14ac:dyDescent="0.3">
      <c r="A180" s="37">
        <v>42451</v>
      </c>
      <c r="B180" s="38"/>
      <c r="C180" s="39"/>
      <c r="D180" s="40" t="s">
        <v>5</v>
      </c>
      <c r="E180" s="41" t="s">
        <v>6</v>
      </c>
    </row>
    <row r="181" spans="1:5" x14ac:dyDescent="0.25">
      <c r="A181" s="70" t="s">
        <v>23</v>
      </c>
      <c r="B181" s="71"/>
      <c r="C181" s="72"/>
      <c r="D181" s="42">
        <v>42.92</v>
      </c>
      <c r="E181" s="43">
        <v>64.38</v>
      </c>
    </row>
    <row r="182" spans="1:5" ht="15.75" thickBot="1" x14ac:dyDescent="0.3">
      <c r="A182" s="73" t="s">
        <v>26</v>
      </c>
      <c r="B182" s="74"/>
      <c r="C182" s="75"/>
      <c r="D182" s="44">
        <f>D181*100%/A179</f>
        <v>0.21460000000000001</v>
      </c>
      <c r="E182" s="45">
        <f>E181*100%/A179</f>
        <v>0.32189999999999996</v>
      </c>
    </row>
    <row r="183" spans="1:5" x14ac:dyDescent="0.25">
      <c r="A183" s="76" t="s">
        <v>25</v>
      </c>
      <c r="B183" s="77"/>
      <c r="C183" s="78"/>
      <c r="D183" s="46">
        <v>16.059999999999999</v>
      </c>
      <c r="E183" s="47">
        <v>24.09</v>
      </c>
    </row>
    <row r="184" spans="1:5" ht="15.75" thickBot="1" x14ac:dyDescent="0.3">
      <c r="A184" s="73" t="s">
        <v>26</v>
      </c>
      <c r="B184" s="74"/>
      <c r="C184" s="75"/>
      <c r="D184" s="48">
        <f>D183*100%/A179</f>
        <v>8.0299999999999996E-2</v>
      </c>
      <c r="E184" s="49">
        <f>E183*100%/A179</f>
        <v>0.12045</v>
      </c>
    </row>
    <row r="185" spans="1:5" ht="16.5" thickTop="1" thickBot="1" x14ac:dyDescent="0.3">
      <c r="A185" s="79" t="s">
        <v>27</v>
      </c>
      <c r="B185" s="80"/>
      <c r="C185" s="81"/>
      <c r="D185" s="50"/>
      <c r="E185" s="51"/>
    </row>
    <row r="186" spans="1:5" x14ac:dyDescent="0.25">
      <c r="A186" s="58" t="s">
        <v>28</v>
      </c>
      <c r="B186" s="59"/>
      <c r="C186" s="60"/>
      <c r="D186" s="61">
        <f>C180/100*7.5</f>
        <v>0</v>
      </c>
      <c r="E186" s="62"/>
    </row>
    <row r="187" spans="1:5" ht="15.75" thickBot="1" x14ac:dyDescent="0.3">
      <c r="A187" s="63" t="s">
        <v>29</v>
      </c>
      <c r="B187" s="64"/>
      <c r="C187" s="65"/>
      <c r="D187" s="66">
        <f>C180/100*15</f>
        <v>0</v>
      </c>
      <c r="E187" s="67"/>
    </row>
    <row r="188" spans="1:5" x14ac:dyDescent="0.25">
      <c r="A188" s="34">
        <v>200</v>
      </c>
      <c r="B188" s="35" t="s">
        <v>19</v>
      </c>
      <c r="C188" s="36" t="s">
        <v>20</v>
      </c>
      <c r="D188" s="68" t="s">
        <v>21</v>
      </c>
      <c r="E188" s="69"/>
    </row>
    <row r="189" spans="1:5" ht="15.75" thickBot="1" x14ac:dyDescent="0.3">
      <c r="A189" s="37">
        <v>42452</v>
      </c>
      <c r="B189" s="38"/>
      <c r="C189" s="39"/>
      <c r="D189" s="40" t="s">
        <v>5</v>
      </c>
      <c r="E189" s="41" t="s">
        <v>6</v>
      </c>
    </row>
    <row r="190" spans="1:5" x14ac:dyDescent="0.25">
      <c r="A190" s="70" t="s">
        <v>23</v>
      </c>
      <c r="B190" s="71"/>
      <c r="C190" s="72"/>
      <c r="D190" s="42">
        <v>26.48</v>
      </c>
      <c r="E190" s="43">
        <v>39.72</v>
      </c>
    </row>
    <row r="191" spans="1:5" ht="15.75" thickBot="1" x14ac:dyDescent="0.3">
      <c r="A191" s="73" t="s">
        <v>26</v>
      </c>
      <c r="B191" s="74"/>
      <c r="C191" s="75"/>
      <c r="D191" s="44">
        <f>D190*100%/A188</f>
        <v>0.13239999999999999</v>
      </c>
      <c r="E191" s="45">
        <f>E190*100%/A188</f>
        <v>0.1986</v>
      </c>
    </row>
    <row r="192" spans="1:5" x14ac:dyDescent="0.25">
      <c r="A192" s="76" t="s">
        <v>25</v>
      </c>
      <c r="B192" s="77"/>
      <c r="C192" s="78"/>
      <c r="D192" s="46">
        <v>9.76</v>
      </c>
      <c r="E192" s="47">
        <v>14.64</v>
      </c>
    </row>
    <row r="193" spans="1:5" ht="15.75" thickBot="1" x14ac:dyDescent="0.3">
      <c r="A193" s="73" t="s">
        <v>26</v>
      </c>
      <c r="B193" s="74"/>
      <c r="C193" s="75"/>
      <c r="D193" s="48">
        <f>D192*100%/A188</f>
        <v>4.8799999999999996E-2</v>
      </c>
      <c r="E193" s="49">
        <f>E192*100%/A188</f>
        <v>7.3200000000000001E-2</v>
      </c>
    </row>
    <row r="194" spans="1:5" ht="16.5" thickTop="1" thickBot="1" x14ac:dyDescent="0.3">
      <c r="A194" s="79" t="s">
        <v>27</v>
      </c>
      <c r="B194" s="80"/>
      <c r="C194" s="81"/>
      <c r="D194" s="50"/>
      <c r="E194" s="51"/>
    </row>
    <row r="195" spans="1:5" x14ac:dyDescent="0.25">
      <c r="A195" s="58" t="s">
        <v>28</v>
      </c>
      <c r="B195" s="59"/>
      <c r="C195" s="60"/>
      <c r="D195" s="61">
        <f>C189/100*7.5</f>
        <v>0</v>
      </c>
      <c r="E195" s="62"/>
    </row>
    <row r="196" spans="1:5" ht="15.75" thickBot="1" x14ac:dyDescent="0.3">
      <c r="A196" s="63" t="s">
        <v>29</v>
      </c>
      <c r="B196" s="64"/>
      <c r="C196" s="65"/>
      <c r="D196" s="66">
        <f>C189/100*15</f>
        <v>0</v>
      </c>
      <c r="E196" s="67"/>
    </row>
    <row r="197" spans="1:5" x14ac:dyDescent="0.25">
      <c r="A197" s="34">
        <v>200</v>
      </c>
      <c r="B197" s="35" t="s">
        <v>19</v>
      </c>
      <c r="C197" s="36" t="s">
        <v>20</v>
      </c>
      <c r="D197" s="68" t="s">
        <v>21</v>
      </c>
      <c r="E197" s="69"/>
    </row>
    <row r="198" spans="1:5" ht="15.75" thickBot="1" x14ac:dyDescent="0.3">
      <c r="A198" s="37">
        <v>42453</v>
      </c>
      <c r="B198" s="38"/>
      <c r="C198" s="39"/>
      <c r="D198" s="40" t="s">
        <v>5</v>
      </c>
      <c r="E198" s="41" t="s">
        <v>6</v>
      </c>
    </row>
    <row r="199" spans="1:5" x14ac:dyDescent="0.25">
      <c r="A199" s="70" t="s">
        <v>23</v>
      </c>
      <c r="B199" s="71"/>
      <c r="C199" s="72"/>
      <c r="D199" s="42">
        <v>30.4</v>
      </c>
      <c r="E199" s="43">
        <v>46.26</v>
      </c>
    </row>
    <row r="200" spans="1:5" ht="15.75" thickBot="1" x14ac:dyDescent="0.3">
      <c r="A200" s="73" t="s">
        <v>26</v>
      </c>
      <c r="B200" s="74"/>
      <c r="C200" s="75"/>
      <c r="D200" s="44">
        <f>D199*100%/A197</f>
        <v>0.152</v>
      </c>
      <c r="E200" s="45">
        <f>E199*100%/A197</f>
        <v>0.23129999999999998</v>
      </c>
    </row>
    <row r="201" spans="1:5" x14ac:dyDescent="0.25">
      <c r="A201" s="76" t="s">
        <v>25</v>
      </c>
      <c r="B201" s="77"/>
      <c r="C201" s="78"/>
      <c r="D201" s="46">
        <v>22.07</v>
      </c>
      <c r="E201" s="47">
        <v>33.53</v>
      </c>
    </row>
    <row r="202" spans="1:5" ht="15.75" thickBot="1" x14ac:dyDescent="0.3">
      <c r="A202" s="73" t="s">
        <v>30</v>
      </c>
      <c r="B202" s="74"/>
      <c r="C202" s="75"/>
      <c r="D202" s="48">
        <f>D201*100%/A197</f>
        <v>0.11035</v>
      </c>
      <c r="E202" s="49">
        <f>E201*100%/A197</f>
        <v>0.16764999999999999</v>
      </c>
    </row>
    <row r="203" spans="1:5" ht="16.5" thickTop="1" thickBot="1" x14ac:dyDescent="0.3">
      <c r="A203" s="79" t="s">
        <v>27</v>
      </c>
      <c r="B203" s="80"/>
      <c r="C203" s="81"/>
      <c r="D203" s="50"/>
      <c r="E203" s="51"/>
    </row>
    <row r="204" spans="1:5" x14ac:dyDescent="0.25">
      <c r="A204" s="58" t="s">
        <v>28</v>
      </c>
      <c r="B204" s="59"/>
      <c r="C204" s="60"/>
      <c r="D204" s="61">
        <f>C198/100*7.5</f>
        <v>0</v>
      </c>
      <c r="E204" s="62"/>
    </row>
    <row r="205" spans="1:5" ht="15.75" thickBot="1" x14ac:dyDescent="0.3">
      <c r="A205" s="63" t="s">
        <v>29</v>
      </c>
      <c r="B205" s="64"/>
      <c r="C205" s="65"/>
      <c r="D205" s="66">
        <f>C198/100*15</f>
        <v>0</v>
      </c>
      <c r="E205" s="67"/>
    </row>
    <row r="206" spans="1:5" x14ac:dyDescent="0.25">
      <c r="A206" s="34">
        <v>200</v>
      </c>
      <c r="B206" s="35" t="s">
        <v>19</v>
      </c>
      <c r="C206" s="36" t="s">
        <v>20</v>
      </c>
      <c r="D206" s="68" t="s">
        <v>21</v>
      </c>
      <c r="E206" s="69"/>
    </row>
    <row r="207" spans="1:5" ht="15.75" thickBot="1" x14ac:dyDescent="0.3">
      <c r="A207" s="37">
        <v>42454</v>
      </c>
      <c r="B207" s="38"/>
      <c r="C207" s="39"/>
      <c r="D207" s="40" t="s">
        <v>5</v>
      </c>
      <c r="E207" s="41" t="s">
        <v>6</v>
      </c>
    </row>
    <row r="208" spans="1:5" x14ac:dyDescent="0.25">
      <c r="A208" s="70" t="s">
        <v>23</v>
      </c>
      <c r="B208" s="71"/>
      <c r="C208" s="72"/>
      <c r="D208" s="42">
        <v>4.0199999999999996</v>
      </c>
      <c r="E208" s="43">
        <v>6.03</v>
      </c>
    </row>
    <row r="209" spans="1:5" ht="15.75" thickBot="1" x14ac:dyDescent="0.3">
      <c r="A209" s="73" t="s">
        <v>26</v>
      </c>
      <c r="B209" s="74"/>
      <c r="C209" s="75"/>
      <c r="D209" s="44">
        <f>D208*100%/A206</f>
        <v>2.0099999999999996E-2</v>
      </c>
      <c r="E209" s="45">
        <f>E208*100%/A206</f>
        <v>3.015E-2</v>
      </c>
    </row>
    <row r="210" spans="1:5" x14ac:dyDescent="0.25">
      <c r="A210" s="76" t="s">
        <v>25</v>
      </c>
      <c r="B210" s="77"/>
      <c r="C210" s="78"/>
      <c r="D210" s="46">
        <v>14.04</v>
      </c>
      <c r="E210" s="47">
        <v>21.06</v>
      </c>
    </row>
    <row r="211" spans="1:5" ht="15.75" thickBot="1" x14ac:dyDescent="0.3">
      <c r="A211" s="73" t="s">
        <v>26</v>
      </c>
      <c r="B211" s="74"/>
      <c r="C211" s="75"/>
      <c r="D211" s="48">
        <f>D210*100%/A206</f>
        <v>7.0199999999999999E-2</v>
      </c>
      <c r="E211" s="49">
        <f>E210*100%/A206</f>
        <v>0.10529999999999999</v>
      </c>
    </row>
    <row r="212" spans="1:5" ht="16.5" thickTop="1" thickBot="1" x14ac:dyDescent="0.3">
      <c r="A212" s="79" t="s">
        <v>27</v>
      </c>
      <c r="B212" s="80"/>
      <c r="C212" s="81"/>
      <c r="D212" s="50"/>
      <c r="E212" s="51"/>
    </row>
    <row r="213" spans="1:5" x14ac:dyDescent="0.25">
      <c r="A213" s="58" t="s">
        <v>28</v>
      </c>
      <c r="B213" s="59"/>
      <c r="C213" s="60"/>
      <c r="D213" s="61">
        <f>C207/100*7.5</f>
        <v>0</v>
      </c>
      <c r="E213" s="62"/>
    </row>
    <row r="214" spans="1:5" ht="15.75" thickBot="1" x14ac:dyDescent="0.3">
      <c r="A214" s="63" t="s">
        <v>29</v>
      </c>
      <c r="B214" s="64"/>
      <c r="C214" s="65"/>
      <c r="D214" s="66">
        <f>C207/100*15</f>
        <v>0</v>
      </c>
      <c r="E214" s="67"/>
    </row>
    <row r="215" spans="1:5" x14ac:dyDescent="0.25">
      <c r="A215" s="34">
        <v>200</v>
      </c>
      <c r="B215" s="35" t="s">
        <v>19</v>
      </c>
      <c r="C215" s="36" t="s">
        <v>20</v>
      </c>
      <c r="D215" s="68" t="s">
        <v>21</v>
      </c>
      <c r="E215" s="69"/>
    </row>
    <row r="216" spans="1:5" ht="15.75" thickBot="1" x14ac:dyDescent="0.3">
      <c r="A216" s="37">
        <v>42458</v>
      </c>
      <c r="B216" s="38"/>
      <c r="C216" s="39"/>
      <c r="D216" s="40" t="s">
        <v>5</v>
      </c>
      <c r="E216" s="41" t="s">
        <v>6</v>
      </c>
    </row>
    <row r="217" spans="1:5" x14ac:dyDescent="0.25">
      <c r="A217" s="70" t="s">
        <v>23</v>
      </c>
      <c r="B217" s="71"/>
      <c r="C217" s="72"/>
      <c r="D217" s="42">
        <v>40.9</v>
      </c>
      <c r="E217" s="43">
        <v>61.88</v>
      </c>
    </row>
    <row r="218" spans="1:5" ht="15.75" thickBot="1" x14ac:dyDescent="0.3">
      <c r="A218" s="73" t="s">
        <v>26</v>
      </c>
      <c r="B218" s="74"/>
      <c r="C218" s="75"/>
      <c r="D218" s="44">
        <f>D217*100%/A215</f>
        <v>0.20449999999999999</v>
      </c>
      <c r="E218" s="45">
        <f>E217*100%/A215</f>
        <v>0.30940000000000001</v>
      </c>
    </row>
    <row r="219" spans="1:5" x14ac:dyDescent="0.25">
      <c r="A219" s="76" t="s">
        <v>25</v>
      </c>
      <c r="B219" s="77"/>
      <c r="C219" s="78"/>
      <c r="D219" s="46">
        <v>24.33</v>
      </c>
      <c r="E219" s="47">
        <v>36.909999999999997</v>
      </c>
    </row>
    <row r="220" spans="1:5" ht="15.75" thickBot="1" x14ac:dyDescent="0.3">
      <c r="A220" s="73" t="s">
        <v>26</v>
      </c>
      <c r="B220" s="74"/>
      <c r="C220" s="75"/>
      <c r="D220" s="48">
        <f>D219*100%/A215</f>
        <v>0.12164999999999999</v>
      </c>
      <c r="E220" s="49">
        <f>E219*100%/A215</f>
        <v>0.18454999999999999</v>
      </c>
    </row>
    <row r="221" spans="1:5" ht="16.5" thickTop="1" thickBot="1" x14ac:dyDescent="0.3">
      <c r="A221" s="79" t="s">
        <v>27</v>
      </c>
      <c r="B221" s="80"/>
      <c r="C221" s="81"/>
      <c r="D221" s="50"/>
      <c r="E221" s="51"/>
    </row>
    <row r="222" spans="1:5" x14ac:dyDescent="0.25">
      <c r="A222" s="58" t="s">
        <v>28</v>
      </c>
      <c r="B222" s="59"/>
      <c r="C222" s="60"/>
      <c r="D222" s="61">
        <f>C216/100*7.5</f>
        <v>0</v>
      </c>
      <c r="E222" s="62"/>
    </row>
    <row r="223" spans="1:5" ht="15.75" thickBot="1" x14ac:dyDescent="0.3">
      <c r="A223" s="63" t="s">
        <v>29</v>
      </c>
      <c r="B223" s="64"/>
      <c r="C223" s="65"/>
      <c r="D223" s="66">
        <f>C216/100*15</f>
        <v>0</v>
      </c>
      <c r="E223" s="67"/>
    </row>
    <row r="224" spans="1:5" x14ac:dyDescent="0.25">
      <c r="A224" s="34">
        <v>200</v>
      </c>
      <c r="B224" s="35" t="s">
        <v>19</v>
      </c>
      <c r="C224" s="36" t="s">
        <v>20</v>
      </c>
      <c r="D224" s="68" t="s">
        <v>21</v>
      </c>
      <c r="E224" s="69"/>
    </row>
    <row r="225" spans="1:5" ht="15.75" thickBot="1" x14ac:dyDescent="0.3">
      <c r="A225" s="37">
        <v>42459</v>
      </c>
      <c r="B225" s="38"/>
      <c r="C225" s="39"/>
      <c r="D225" s="40" t="s">
        <v>5</v>
      </c>
      <c r="E225" s="41" t="s">
        <v>6</v>
      </c>
    </row>
    <row r="226" spans="1:5" x14ac:dyDescent="0.25">
      <c r="A226" s="70" t="s">
        <v>23</v>
      </c>
      <c r="B226" s="71"/>
      <c r="C226" s="72"/>
      <c r="D226" s="42">
        <v>8.18</v>
      </c>
      <c r="E226" s="43">
        <v>10.74</v>
      </c>
    </row>
    <row r="227" spans="1:5" ht="15.75" thickBot="1" x14ac:dyDescent="0.3">
      <c r="A227" s="73" t="s">
        <v>26</v>
      </c>
      <c r="B227" s="74"/>
      <c r="C227" s="75"/>
      <c r="D227" s="44">
        <f>D226*100%/A224</f>
        <v>4.0899999999999999E-2</v>
      </c>
      <c r="E227" s="45">
        <f>E226*100%/A224</f>
        <v>5.3699999999999998E-2</v>
      </c>
    </row>
    <row r="228" spans="1:5" x14ac:dyDescent="0.25">
      <c r="A228" s="76" t="s">
        <v>25</v>
      </c>
      <c r="B228" s="77"/>
      <c r="C228" s="78"/>
      <c r="D228" s="46">
        <v>55.83</v>
      </c>
      <c r="E228" s="47">
        <v>83.91</v>
      </c>
    </row>
    <row r="229" spans="1:5" ht="15.75" thickBot="1" x14ac:dyDescent="0.3">
      <c r="A229" s="73" t="s">
        <v>26</v>
      </c>
      <c r="B229" s="74"/>
      <c r="C229" s="75"/>
      <c r="D229" s="48">
        <f>D228*100%/A224</f>
        <v>0.27915000000000001</v>
      </c>
      <c r="E229" s="49">
        <f>E228*100%/A224</f>
        <v>0.41954999999999998</v>
      </c>
    </row>
    <row r="230" spans="1:5" ht="16.5" thickTop="1" thickBot="1" x14ac:dyDescent="0.3">
      <c r="A230" s="79" t="s">
        <v>27</v>
      </c>
      <c r="B230" s="80"/>
      <c r="C230" s="81"/>
      <c r="D230" s="50"/>
      <c r="E230" s="51"/>
    </row>
    <row r="231" spans="1:5" x14ac:dyDescent="0.25">
      <c r="A231" s="58" t="s">
        <v>28</v>
      </c>
      <c r="B231" s="59"/>
      <c r="C231" s="60"/>
      <c r="D231" s="61">
        <f>C225/100*7.5</f>
        <v>0</v>
      </c>
      <c r="E231" s="62"/>
    </row>
    <row r="232" spans="1:5" ht="15.75" thickBot="1" x14ac:dyDescent="0.3">
      <c r="A232" s="63" t="s">
        <v>29</v>
      </c>
      <c r="B232" s="64"/>
      <c r="C232" s="65"/>
      <c r="D232" s="66">
        <f>C225/100*15</f>
        <v>0</v>
      </c>
      <c r="E232" s="67"/>
    </row>
    <row r="233" spans="1:5" x14ac:dyDescent="0.25">
      <c r="A233" s="34">
        <v>200</v>
      </c>
      <c r="B233" s="35" t="s">
        <v>19</v>
      </c>
      <c r="C233" s="36" t="s">
        <v>20</v>
      </c>
      <c r="D233" s="68" t="s">
        <v>21</v>
      </c>
      <c r="E233" s="69"/>
    </row>
    <row r="234" spans="1:5" ht="15.75" thickBot="1" x14ac:dyDescent="0.3">
      <c r="A234" s="37">
        <v>42460</v>
      </c>
      <c r="B234" s="38"/>
      <c r="C234" s="39"/>
      <c r="D234" s="40" t="s">
        <v>5</v>
      </c>
      <c r="E234" s="41" t="s">
        <v>6</v>
      </c>
    </row>
    <row r="235" spans="1:5" x14ac:dyDescent="0.25">
      <c r="A235" s="70" t="s">
        <v>23</v>
      </c>
      <c r="B235" s="71"/>
      <c r="C235" s="72"/>
      <c r="D235" s="42">
        <v>51.99</v>
      </c>
      <c r="E235" s="43">
        <v>78.430000000000007</v>
      </c>
    </row>
    <row r="236" spans="1:5" ht="15.75" thickBot="1" x14ac:dyDescent="0.3">
      <c r="A236" s="73" t="s">
        <v>26</v>
      </c>
      <c r="B236" s="74"/>
      <c r="C236" s="75"/>
      <c r="D236" s="44">
        <f>D235*100%/A233</f>
        <v>0.25995000000000001</v>
      </c>
      <c r="E236" s="45">
        <f>E235*100%/A233</f>
        <v>0.39215000000000005</v>
      </c>
    </row>
    <row r="237" spans="1:5" x14ac:dyDescent="0.25">
      <c r="A237" s="76" t="s">
        <v>25</v>
      </c>
      <c r="B237" s="77"/>
      <c r="C237" s="78"/>
      <c r="D237" s="46">
        <v>52.99</v>
      </c>
      <c r="E237" s="47">
        <v>80.069999999999993</v>
      </c>
    </row>
    <row r="238" spans="1:5" ht="15.75" thickBot="1" x14ac:dyDescent="0.3">
      <c r="A238" s="73" t="s">
        <v>26</v>
      </c>
      <c r="B238" s="74"/>
      <c r="C238" s="75"/>
      <c r="D238" s="48">
        <f>D237*100%/A233</f>
        <v>0.26495000000000002</v>
      </c>
      <c r="E238" s="49">
        <f>E237*100%/A233</f>
        <v>0.40034999999999998</v>
      </c>
    </row>
    <row r="239" spans="1:5" ht="16.5" thickTop="1" thickBot="1" x14ac:dyDescent="0.3">
      <c r="A239" s="79" t="s">
        <v>27</v>
      </c>
      <c r="B239" s="80"/>
      <c r="C239" s="81"/>
      <c r="D239" s="50"/>
      <c r="E239" s="51"/>
    </row>
    <row r="240" spans="1:5" x14ac:dyDescent="0.25">
      <c r="A240" s="58" t="s">
        <v>28</v>
      </c>
      <c r="B240" s="59"/>
      <c r="C240" s="60"/>
      <c r="D240" s="61">
        <f>C234/100*7.5</f>
        <v>0</v>
      </c>
      <c r="E240" s="62"/>
    </row>
    <row r="241" spans="1:5" ht="15.75" thickBot="1" x14ac:dyDescent="0.3">
      <c r="A241" s="63" t="s">
        <v>29</v>
      </c>
      <c r="B241" s="64"/>
      <c r="C241" s="65"/>
      <c r="D241" s="66">
        <f>C234/100*15</f>
        <v>0</v>
      </c>
      <c r="E241" s="67"/>
    </row>
    <row r="242" spans="1:5" x14ac:dyDescent="0.25">
      <c r="A242" s="34">
        <v>200</v>
      </c>
      <c r="B242" s="35" t="s">
        <v>19</v>
      </c>
      <c r="C242" s="36" t="s">
        <v>20</v>
      </c>
      <c r="D242" s="68" t="s">
        <v>21</v>
      </c>
      <c r="E242" s="69"/>
    </row>
    <row r="243" spans="1:5" ht="15.75" thickBot="1" x14ac:dyDescent="0.3">
      <c r="A243" s="52">
        <v>42461</v>
      </c>
      <c r="B243" s="38"/>
      <c r="C243" s="39"/>
      <c r="D243" s="40" t="s">
        <v>5</v>
      </c>
      <c r="E243" s="41" t="s">
        <v>6</v>
      </c>
    </row>
    <row r="244" spans="1:5" x14ac:dyDescent="0.25">
      <c r="A244" s="70" t="s">
        <v>23</v>
      </c>
      <c r="B244" s="71"/>
      <c r="C244" s="72"/>
      <c r="D244" s="42">
        <v>31.78</v>
      </c>
      <c r="E244" s="43">
        <v>47.65</v>
      </c>
    </row>
    <row r="245" spans="1:5" ht="15.75" thickBot="1" x14ac:dyDescent="0.3">
      <c r="A245" s="73" t="s">
        <v>26</v>
      </c>
      <c r="B245" s="74"/>
      <c r="C245" s="75"/>
      <c r="D245" s="44">
        <f>D244*100%/A242</f>
        <v>0.15890000000000001</v>
      </c>
      <c r="E245" s="45">
        <f>E244*100%/A242</f>
        <v>0.23824999999999999</v>
      </c>
    </row>
    <row r="246" spans="1:5" x14ac:dyDescent="0.25">
      <c r="A246" s="76" t="s">
        <v>25</v>
      </c>
      <c r="B246" s="77"/>
      <c r="C246" s="78"/>
      <c r="D246" s="46">
        <v>22.11</v>
      </c>
      <c r="E246" s="47">
        <v>33.729999999999997</v>
      </c>
    </row>
    <row r="247" spans="1:5" ht="15.75" thickBot="1" x14ac:dyDescent="0.3">
      <c r="A247" s="73" t="s">
        <v>26</v>
      </c>
      <c r="B247" s="74"/>
      <c r="C247" s="75"/>
      <c r="D247" s="48">
        <f>D246*100%/A242</f>
        <v>0.11055</v>
      </c>
      <c r="E247" s="49">
        <f>E246*100%/A242</f>
        <v>0.16864999999999999</v>
      </c>
    </row>
    <row r="248" spans="1:5" ht="16.5" thickTop="1" thickBot="1" x14ac:dyDescent="0.3">
      <c r="A248" s="79" t="s">
        <v>27</v>
      </c>
      <c r="B248" s="80"/>
      <c r="C248" s="81"/>
      <c r="D248" s="50"/>
      <c r="E248" s="51"/>
    </row>
    <row r="249" spans="1:5" x14ac:dyDescent="0.25">
      <c r="A249" s="58" t="s">
        <v>28</v>
      </c>
      <c r="B249" s="59"/>
      <c r="C249" s="60"/>
      <c r="D249" s="61">
        <f>C243/100*7.5</f>
        <v>0</v>
      </c>
      <c r="E249" s="62"/>
    </row>
    <row r="250" spans="1:5" ht="15.75" thickBot="1" x14ac:dyDescent="0.3">
      <c r="A250" s="63" t="s">
        <v>29</v>
      </c>
      <c r="B250" s="64"/>
      <c r="C250" s="65"/>
      <c r="D250" s="66">
        <f>C243/100*15</f>
        <v>0</v>
      </c>
      <c r="E250" s="67"/>
    </row>
    <row r="251" spans="1:5" x14ac:dyDescent="0.25">
      <c r="A251" s="34">
        <v>200</v>
      </c>
      <c r="B251" s="35" t="s">
        <v>19</v>
      </c>
      <c r="C251" s="36" t="s">
        <v>20</v>
      </c>
      <c r="D251" s="68" t="s">
        <v>21</v>
      </c>
      <c r="E251" s="69"/>
    </row>
    <row r="252" spans="1:5" ht="15.75" thickBot="1" x14ac:dyDescent="0.3">
      <c r="A252" s="37">
        <v>42464</v>
      </c>
      <c r="B252" s="38"/>
      <c r="C252" s="39"/>
      <c r="D252" s="40" t="s">
        <v>5</v>
      </c>
      <c r="E252" s="41" t="s">
        <v>6</v>
      </c>
    </row>
    <row r="253" spans="1:5" x14ac:dyDescent="0.25">
      <c r="A253" s="70" t="s">
        <v>23</v>
      </c>
      <c r="B253" s="71"/>
      <c r="C253" s="72"/>
      <c r="D253" s="42">
        <v>2.66</v>
      </c>
      <c r="E253" s="43">
        <v>3.95</v>
      </c>
    </row>
    <row r="254" spans="1:5" ht="15.75" thickBot="1" x14ac:dyDescent="0.3">
      <c r="A254" s="73" t="s">
        <v>26</v>
      </c>
      <c r="B254" s="74"/>
      <c r="C254" s="75"/>
      <c r="D254" s="44">
        <f>D253*100%/A251</f>
        <v>1.3300000000000001E-2</v>
      </c>
      <c r="E254" s="45">
        <f>E253*100%/A251</f>
        <v>1.975E-2</v>
      </c>
    </row>
    <row r="255" spans="1:5" x14ac:dyDescent="0.25">
      <c r="A255" s="76" t="s">
        <v>25</v>
      </c>
      <c r="B255" s="77"/>
      <c r="C255" s="78"/>
      <c r="D255" s="46">
        <v>18.329999999999998</v>
      </c>
      <c r="E255" s="47">
        <v>27.64</v>
      </c>
    </row>
    <row r="256" spans="1:5" ht="15.75" thickBot="1" x14ac:dyDescent="0.3">
      <c r="A256" s="73" t="s">
        <v>26</v>
      </c>
      <c r="B256" s="74"/>
      <c r="C256" s="75"/>
      <c r="D256" s="48">
        <f>D255*100%/A251</f>
        <v>9.1649999999999995E-2</v>
      </c>
      <c r="E256" s="49">
        <f>E255*100%/A251</f>
        <v>0.13819999999999999</v>
      </c>
    </row>
    <row r="257" spans="1:5" ht="16.5" thickTop="1" thickBot="1" x14ac:dyDescent="0.3">
      <c r="A257" s="79" t="s">
        <v>27</v>
      </c>
      <c r="B257" s="80"/>
      <c r="C257" s="81"/>
      <c r="D257" s="50"/>
      <c r="E257" s="51"/>
    </row>
    <row r="258" spans="1:5" x14ac:dyDescent="0.25">
      <c r="A258" s="58" t="s">
        <v>28</v>
      </c>
      <c r="B258" s="59"/>
      <c r="C258" s="60"/>
      <c r="D258" s="61">
        <f>C252/100*7.5</f>
        <v>0</v>
      </c>
      <c r="E258" s="62"/>
    </row>
    <row r="259" spans="1:5" ht="15.75" thickBot="1" x14ac:dyDescent="0.3">
      <c r="A259" s="63" t="s">
        <v>29</v>
      </c>
      <c r="B259" s="64"/>
      <c r="C259" s="65"/>
      <c r="D259" s="66">
        <f>C252/100*15</f>
        <v>0</v>
      </c>
      <c r="E259" s="67"/>
    </row>
    <row r="260" spans="1:5" x14ac:dyDescent="0.25">
      <c r="A260" s="34">
        <v>200</v>
      </c>
      <c r="B260" s="35" t="s">
        <v>19</v>
      </c>
      <c r="C260" s="36" t="s">
        <v>20</v>
      </c>
      <c r="D260" s="68" t="s">
        <v>21</v>
      </c>
      <c r="E260" s="69"/>
    </row>
    <row r="261" spans="1:5" ht="15.75" thickBot="1" x14ac:dyDescent="0.3">
      <c r="A261" s="37">
        <v>42465</v>
      </c>
      <c r="B261" s="38"/>
      <c r="C261" s="39"/>
      <c r="D261" s="40" t="s">
        <v>5</v>
      </c>
      <c r="E261" s="41" t="s">
        <v>6</v>
      </c>
    </row>
    <row r="262" spans="1:5" x14ac:dyDescent="0.25">
      <c r="A262" s="70" t="s">
        <v>23</v>
      </c>
      <c r="B262" s="71"/>
      <c r="C262" s="72"/>
      <c r="D262" s="42">
        <v>20.54</v>
      </c>
      <c r="E262" s="43">
        <v>30.81</v>
      </c>
    </row>
    <row r="263" spans="1:5" ht="15.75" thickBot="1" x14ac:dyDescent="0.3">
      <c r="A263" s="73" t="s">
        <v>26</v>
      </c>
      <c r="B263" s="74"/>
      <c r="C263" s="75"/>
      <c r="D263" s="44">
        <f>D262*100%/A260</f>
        <v>0.1027</v>
      </c>
      <c r="E263" s="45">
        <f>E262*100%/A260</f>
        <v>0.15404999999999999</v>
      </c>
    </row>
    <row r="264" spans="1:5" x14ac:dyDescent="0.25">
      <c r="A264" s="76" t="s">
        <v>25</v>
      </c>
      <c r="B264" s="77"/>
      <c r="C264" s="78"/>
      <c r="D264" s="46">
        <v>10.4</v>
      </c>
      <c r="E264" s="47">
        <v>15.6</v>
      </c>
    </row>
    <row r="265" spans="1:5" ht="15.75" thickBot="1" x14ac:dyDescent="0.3">
      <c r="A265" s="73" t="s">
        <v>26</v>
      </c>
      <c r="B265" s="74"/>
      <c r="C265" s="75"/>
      <c r="D265" s="48">
        <f>D264*100%/A260</f>
        <v>5.2000000000000005E-2</v>
      </c>
      <c r="E265" s="49">
        <f>E264*100%/A260</f>
        <v>7.8E-2</v>
      </c>
    </row>
    <row r="266" spans="1:5" ht="16.5" thickTop="1" thickBot="1" x14ac:dyDescent="0.3">
      <c r="A266" s="79" t="s">
        <v>27</v>
      </c>
      <c r="B266" s="80"/>
      <c r="C266" s="81"/>
      <c r="D266" s="50"/>
      <c r="E266" s="51"/>
    </row>
    <row r="267" spans="1:5" x14ac:dyDescent="0.25">
      <c r="A267" s="58" t="s">
        <v>28</v>
      </c>
      <c r="B267" s="59"/>
      <c r="C267" s="60"/>
      <c r="D267" s="61">
        <f>C261/100*7.5</f>
        <v>0</v>
      </c>
      <c r="E267" s="62"/>
    </row>
    <row r="268" spans="1:5" ht="15.75" thickBot="1" x14ac:dyDescent="0.3">
      <c r="A268" s="63" t="s">
        <v>29</v>
      </c>
      <c r="B268" s="64"/>
      <c r="C268" s="65"/>
      <c r="D268" s="66">
        <f>C261/100*15</f>
        <v>0</v>
      </c>
      <c r="E268" s="67"/>
    </row>
    <row r="269" spans="1:5" x14ac:dyDescent="0.25">
      <c r="A269" s="34">
        <v>200</v>
      </c>
      <c r="B269" s="35" t="s">
        <v>19</v>
      </c>
      <c r="C269" s="36" t="s">
        <v>20</v>
      </c>
      <c r="D269" s="68" t="s">
        <v>21</v>
      </c>
      <c r="E269" s="69"/>
    </row>
    <row r="270" spans="1:5" ht="15.75" thickBot="1" x14ac:dyDescent="0.3">
      <c r="A270" s="37">
        <v>42466</v>
      </c>
      <c r="B270" s="38"/>
      <c r="C270" s="39"/>
      <c r="D270" s="40" t="s">
        <v>5</v>
      </c>
      <c r="E270" s="41" t="s">
        <v>6</v>
      </c>
    </row>
    <row r="271" spans="1:5" x14ac:dyDescent="0.25">
      <c r="A271" s="70" t="s">
        <v>23</v>
      </c>
      <c r="B271" s="71"/>
      <c r="C271" s="72"/>
      <c r="D271" s="42">
        <v>36.659999999999997</v>
      </c>
      <c r="E271" s="43">
        <v>52.79</v>
      </c>
    </row>
    <row r="272" spans="1:5" ht="15.75" thickBot="1" x14ac:dyDescent="0.3">
      <c r="A272" s="73" t="s">
        <v>26</v>
      </c>
      <c r="B272" s="74"/>
      <c r="C272" s="75"/>
      <c r="D272" s="44">
        <f>D271*100%/A269</f>
        <v>0.18329999999999999</v>
      </c>
      <c r="E272" s="45">
        <f>E271*100%/A269</f>
        <v>0.26395000000000002</v>
      </c>
    </row>
    <row r="273" spans="1:5" x14ac:dyDescent="0.25">
      <c r="A273" s="76" t="s">
        <v>25</v>
      </c>
      <c r="B273" s="77"/>
      <c r="C273" s="78"/>
      <c r="D273" s="46">
        <v>53.06</v>
      </c>
      <c r="E273" s="47">
        <v>80.55</v>
      </c>
    </row>
    <row r="274" spans="1:5" ht="15.75" thickBot="1" x14ac:dyDescent="0.3">
      <c r="A274" s="73" t="s">
        <v>26</v>
      </c>
      <c r="B274" s="74"/>
      <c r="C274" s="75"/>
      <c r="D274" s="48">
        <f>D273*100%/A269</f>
        <v>0.26530000000000004</v>
      </c>
      <c r="E274" s="49">
        <f>E273*100%/A269</f>
        <v>0.40275</v>
      </c>
    </row>
    <row r="275" spans="1:5" ht="16.5" thickTop="1" thickBot="1" x14ac:dyDescent="0.3">
      <c r="A275" s="79" t="s">
        <v>27</v>
      </c>
      <c r="B275" s="80"/>
      <c r="C275" s="81"/>
      <c r="D275" s="50"/>
      <c r="E275" s="51"/>
    </row>
    <row r="276" spans="1:5" x14ac:dyDescent="0.25">
      <c r="A276" s="58" t="s">
        <v>28</v>
      </c>
      <c r="B276" s="59"/>
      <c r="C276" s="60"/>
      <c r="D276" s="61">
        <f>C270/100*7.5</f>
        <v>0</v>
      </c>
      <c r="E276" s="62"/>
    </row>
    <row r="277" spans="1:5" ht="15.75" thickBot="1" x14ac:dyDescent="0.3">
      <c r="A277" s="63" t="s">
        <v>29</v>
      </c>
      <c r="B277" s="64"/>
      <c r="C277" s="65"/>
      <c r="D277" s="66">
        <f>C270/100*15</f>
        <v>0</v>
      </c>
      <c r="E277" s="67"/>
    </row>
    <row r="278" spans="1:5" x14ac:dyDescent="0.25">
      <c r="A278" s="34">
        <v>200</v>
      </c>
      <c r="B278" s="35" t="s">
        <v>19</v>
      </c>
      <c r="C278" s="36" t="s">
        <v>20</v>
      </c>
      <c r="D278" s="68" t="s">
        <v>21</v>
      </c>
      <c r="E278" s="69"/>
    </row>
    <row r="279" spans="1:5" ht="15.75" thickBot="1" x14ac:dyDescent="0.3">
      <c r="A279" s="37">
        <v>42467</v>
      </c>
      <c r="B279" s="38"/>
      <c r="C279" s="39"/>
      <c r="D279" s="40" t="s">
        <v>5</v>
      </c>
      <c r="E279" s="41" t="s">
        <v>6</v>
      </c>
    </row>
    <row r="280" spans="1:5" x14ac:dyDescent="0.25">
      <c r="A280" s="70" t="s">
        <v>23</v>
      </c>
      <c r="B280" s="71"/>
      <c r="C280" s="72"/>
      <c r="D280" s="42">
        <v>26.61</v>
      </c>
      <c r="E280" s="43">
        <v>39.35</v>
      </c>
    </row>
    <row r="281" spans="1:5" ht="15.75" thickBot="1" x14ac:dyDescent="0.3">
      <c r="A281" s="73" t="s">
        <v>26</v>
      </c>
      <c r="B281" s="74"/>
      <c r="C281" s="75"/>
      <c r="D281" s="44">
        <f>D280*100%/A278</f>
        <v>0.13305</v>
      </c>
      <c r="E281" s="45">
        <f>E280*100%/A278</f>
        <v>0.19675000000000001</v>
      </c>
    </row>
    <row r="282" spans="1:5" x14ac:dyDescent="0.25">
      <c r="A282" s="76" t="s">
        <v>25</v>
      </c>
      <c r="B282" s="77"/>
      <c r="C282" s="78"/>
      <c r="D282" s="46">
        <v>53.08</v>
      </c>
      <c r="E282" s="47">
        <v>80.87</v>
      </c>
    </row>
    <row r="283" spans="1:5" ht="15.75" thickBot="1" x14ac:dyDescent="0.3">
      <c r="A283" s="73" t="s">
        <v>26</v>
      </c>
      <c r="B283" s="74"/>
      <c r="C283" s="75"/>
      <c r="D283" s="48">
        <f>D282*100%/A278</f>
        <v>0.26539999999999997</v>
      </c>
      <c r="E283" s="49">
        <f>E282*100%/A278</f>
        <v>0.40435000000000004</v>
      </c>
    </row>
    <row r="284" spans="1:5" ht="16.5" thickTop="1" thickBot="1" x14ac:dyDescent="0.3">
      <c r="A284" s="79" t="s">
        <v>27</v>
      </c>
      <c r="B284" s="80"/>
      <c r="C284" s="81"/>
      <c r="D284" s="50"/>
      <c r="E284" s="51"/>
    </row>
    <row r="285" spans="1:5" x14ac:dyDescent="0.25">
      <c r="A285" s="58" t="s">
        <v>28</v>
      </c>
      <c r="B285" s="59"/>
      <c r="C285" s="60"/>
      <c r="D285" s="61">
        <f>C279/100*7.5</f>
        <v>0</v>
      </c>
      <c r="E285" s="62"/>
    </row>
    <row r="286" spans="1:5" ht="15.75" thickBot="1" x14ac:dyDescent="0.3">
      <c r="A286" s="63" t="s">
        <v>29</v>
      </c>
      <c r="B286" s="64"/>
      <c r="C286" s="65"/>
      <c r="D286" s="66">
        <f>C279/100*15</f>
        <v>0</v>
      </c>
      <c r="E286" s="67"/>
    </row>
    <row r="287" spans="1:5" x14ac:dyDescent="0.25">
      <c r="A287" s="34">
        <v>200</v>
      </c>
      <c r="B287" s="35" t="s">
        <v>19</v>
      </c>
      <c r="C287" s="36" t="s">
        <v>20</v>
      </c>
      <c r="D287" s="68" t="s">
        <v>21</v>
      </c>
      <c r="E287" s="69"/>
    </row>
    <row r="288" spans="1:5" ht="15.75" thickBot="1" x14ac:dyDescent="0.3">
      <c r="A288" s="37">
        <v>42468</v>
      </c>
      <c r="B288" s="38"/>
      <c r="C288" s="39"/>
      <c r="D288" s="40" t="s">
        <v>5</v>
      </c>
      <c r="E288" s="41" t="s">
        <v>6</v>
      </c>
    </row>
    <row r="289" spans="1:5" x14ac:dyDescent="0.25">
      <c r="A289" s="70" t="s">
        <v>23</v>
      </c>
      <c r="B289" s="71"/>
      <c r="C289" s="72"/>
      <c r="D289" s="42"/>
      <c r="E289" s="43"/>
    </row>
    <row r="290" spans="1:5" ht="15.75" thickBot="1" x14ac:dyDescent="0.3">
      <c r="A290" s="73" t="s">
        <v>26</v>
      </c>
      <c r="B290" s="74"/>
      <c r="C290" s="75"/>
      <c r="D290" s="44">
        <f>D289*100%/A287</f>
        <v>0</v>
      </c>
      <c r="E290" s="45">
        <f>E289*100%/A287</f>
        <v>0</v>
      </c>
    </row>
    <row r="291" spans="1:5" x14ac:dyDescent="0.25">
      <c r="A291" s="76" t="s">
        <v>25</v>
      </c>
      <c r="B291" s="77"/>
      <c r="C291" s="78"/>
      <c r="D291" s="46"/>
      <c r="E291" s="47"/>
    </row>
    <row r="292" spans="1:5" ht="15.75" thickBot="1" x14ac:dyDescent="0.3">
      <c r="A292" s="73" t="s">
        <v>26</v>
      </c>
      <c r="B292" s="74"/>
      <c r="C292" s="75"/>
      <c r="D292" s="48">
        <f>D291*100%/A287</f>
        <v>0</v>
      </c>
      <c r="E292" s="49">
        <f>E291*100%/A287</f>
        <v>0</v>
      </c>
    </row>
    <row r="293" spans="1:5" ht="16.5" thickTop="1" thickBot="1" x14ac:dyDescent="0.3">
      <c r="A293" s="79" t="s">
        <v>27</v>
      </c>
      <c r="B293" s="80"/>
      <c r="C293" s="81"/>
      <c r="D293" s="50">
        <v>13.39</v>
      </c>
      <c r="E293" s="51">
        <v>20.239999999999998</v>
      </c>
    </row>
    <row r="294" spans="1:5" x14ac:dyDescent="0.25">
      <c r="A294" s="58" t="s">
        <v>28</v>
      </c>
      <c r="B294" s="59"/>
      <c r="C294" s="60"/>
      <c r="D294" s="61">
        <f>C288/100*7.5</f>
        <v>0</v>
      </c>
      <c r="E294" s="62"/>
    </row>
    <row r="295" spans="1:5" ht="15.75" thickBot="1" x14ac:dyDescent="0.3">
      <c r="A295" s="63" t="s">
        <v>29</v>
      </c>
      <c r="B295" s="64"/>
      <c r="C295" s="65"/>
      <c r="D295" s="66">
        <f>C288/100*15</f>
        <v>0</v>
      </c>
      <c r="E295" s="67"/>
    </row>
    <row r="296" spans="1:5" x14ac:dyDescent="0.25">
      <c r="A296" s="34">
        <v>200</v>
      </c>
      <c r="B296" s="35" t="s">
        <v>19</v>
      </c>
      <c r="C296" s="36" t="s">
        <v>20</v>
      </c>
      <c r="D296" s="68" t="s">
        <v>21</v>
      </c>
      <c r="E296" s="69"/>
    </row>
    <row r="297" spans="1:5" ht="15.75" thickBot="1" x14ac:dyDescent="0.3">
      <c r="A297" s="37">
        <v>42471</v>
      </c>
      <c r="B297" s="38"/>
      <c r="C297" s="39"/>
      <c r="D297" s="40" t="s">
        <v>5</v>
      </c>
      <c r="E297" s="41" t="s">
        <v>6</v>
      </c>
    </row>
    <row r="298" spans="1:5" x14ac:dyDescent="0.25">
      <c r="A298" s="70" t="s">
        <v>23</v>
      </c>
      <c r="B298" s="71"/>
      <c r="C298" s="72"/>
      <c r="D298" s="42">
        <v>35.86</v>
      </c>
      <c r="E298" s="43">
        <v>53.79</v>
      </c>
    </row>
    <row r="299" spans="1:5" ht="15.75" thickBot="1" x14ac:dyDescent="0.3">
      <c r="A299" s="73" t="s">
        <v>26</v>
      </c>
      <c r="B299" s="74"/>
      <c r="C299" s="75"/>
      <c r="D299" s="44">
        <f>D298*100%/A296</f>
        <v>0.17929999999999999</v>
      </c>
      <c r="E299" s="45">
        <f>E298*100%/A296</f>
        <v>0.26895000000000002</v>
      </c>
    </row>
    <row r="300" spans="1:5" x14ac:dyDescent="0.25">
      <c r="A300" s="76" t="s">
        <v>25</v>
      </c>
      <c r="B300" s="77"/>
      <c r="C300" s="78"/>
      <c r="D300" s="46">
        <v>13</v>
      </c>
      <c r="E300" s="47">
        <v>19.5</v>
      </c>
    </row>
    <row r="301" spans="1:5" ht="15.75" thickBot="1" x14ac:dyDescent="0.3">
      <c r="A301" s="73" t="s">
        <v>26</v>
      </c>
      <c r="B301" s="74"/>
      <c r="C301" s="75"/>
      <c r="D301" s="48">
        <f>D300*100%/A296</f>
        <v>6.5000000000000002E-2</v>
      </c>
      <c r="E301" s="49">
        <f>E300*100%/A296</f>
        <v>9.7500000000000003E-2</v>
      </c>
    </row>
    <row r="302" spans="1:5" ht="16.5" thickTop="1" thickBot="1" x14ac:dyDescent="0.3">
      <c r="A302" s="79" t="s">
        <v>27</v>
      </c>
      <c r="B302" s="80"/>
      <c r="C302" s="81"/>
      <c r="D302" s="50"/>
      <c r="E302" s="51"/>
    </row>
    <row r="303" spans="1:5" x14ac:dyDescent="0.25">
      <c r="A303" s="58" t="s">
        <v>28</v>
      </c>
      <c r="B303" s="59"/>
      <c r="C303" s="60"/>
      <c r="D303" s="61">
        <f>C297/100*7.5</f>
        <v>0</v>
      </c>
      <c r="E303" s="62"/>
    </row>
    <row r="304" spans="1:5" ht="15.75" thickBot="1" x14ac:dyDescent="0.3">
      <c r="A304" s="63" t="s">
        <v>29</v>
      </c>
      <c r="B304" s="64"/>
      <c r="C304" s="65"/>
      <c r="D304" s="66">
        <f>C297/100*15</f>
        <v>0</v>
      </c>
      <c r="E304" s="67"/>
    </row>
    <row r="305" spans="1:5" x14ac:dyDescent="0.25">
      <c r="A305" s="34">
        <v>200</v>
      </c>
      <c r="B305" s="35" t="s">
        <v>19</v>
      </c>
      <c r="C305" s="36" t="s">
        <v>20</v>
      </c>
      <c r="D305" s="68" t="s">
        <v>21</v>
      </c>
      <c r="E305" s="69"/>
    </row>
    <row r="306" spans="1:5" ht="15.75" thickBot="1" x14ac:dyDescent="0.3">
      <c r="A306" s="37">
        <v>42472</v>
      </c>
      <c r="B306" s="38"/>
      <c r="C306" s="39"/>
      <c r="D306" s="40" t="s">
        <v>5</v>
      </c>
      <c r="E306" s="41" t="s">
        <v>6</v>
      </c>
    </row>
    <row r="307" spans="1:5" x14ac:dyDescent="0.25">
      <c r="A307" s="70" t="s">
        <v>23</v>
      </c>
      <c r="B307" s="71"/>
      <c r="C307" s="72"/>
      <c r="D307" s="42">
        <v>45.36</v>
      </c>
      <c r="E307" s="43">
        <v>68.150000000000006</v>
      </c>
    </row>
    <row r="308" spans="1:5" ht="15.75" thickBot="1" x14ac:dyDescent="0.3">
      <c r="A308" s="73" t="s">
        <v>26</v>
      </c>
      <c r="B308" s="74"/>
      <c r="C308" s="75"/>
      <c r="D308" s="44">
        <f>D307*100%/A305</f>
        <v>0.2268</v>
      </c>
      <c r="E308" s="45">
        <f>E307*100%/A305</f>
        <v>0.34075000000000005</v>
      </c>
    </row>
    <row r="309" spans="1:5" x14ac:dyDescent="0.25">
      <c r="A309" s="76" t="s">
        <v>25</v>
      </c>
      <c r="B309" s="77"/>
      <c r="C309" s="78"/>
      <c r="D309" s="46">
        <v>129.82</v>
      </c>
      <c r="E309" s="47">
        <v>194.62</v>
      </c>
    </row>
    <row r="310" spans="1:5" ht="15.75" thickBot="1" x14ac:dyDescent="0.3">
      <c r="A310" s="73" t="s">
        <v>26</v>
      </c>
      <c r="B310" s="74"/>
      <c r="C310" s="75"/>
      <c r="D310" s="48">
        <f>D309*100%/A305</f>
        <v>0.64910000000000001</v>
      </c>
      <c r="E310" s="49">
        <f>E309*100%/A305</f>
        <v>0.97310000000000008</v>
      </c>
    </row>
    <row r="311" spans="1:5" ht="16.5" thickTop="1" thickBot="1" x14ac:dyDescent="0.3">
      <c r="A311" s="79" t="s">
        <v>27</v>
      </c>
      <c r="B311" s="80"/>
      <c r="C311" s="81"/>
      <c r="D311" s="50"/>
      <c r="E311" s="51"/>
    </row>
    <row r="312" spans="1:5" x14ac:dyDescent="0.25">
      <c r="A312" s="58" t="s">
        <v>28</v>
      </c>
      <c r="B312" s="59"/>
      <c r="C312" s="60"/>
      <c r="D312" s="61">
        <f>C306/100*7.5</f>
        <v>0</v>
      </c>
      <c r="E312" s="62"/>
    </row>
    <row r="313" spans="1:5" ht="15.75" thickBot="1" x14ac:dyDescent="0.3">
      <c r="A313" s="63" t="s">
        <v>29</v>
      </c>
      <c r="B313" s="64"/>
      <c r="C313" s="65"/>
      <c r="D313" s="66">
        <f>C306/100*15</f>
        <v>0</v>
      </c>
      <c r="E313" s="67"/>
    </row>
    <row r="314" spans="1:5" x14ac:dyDescent="0.25">
      <c r="A314" s="34">
        <v>200</v>
      </c>
      <c r="B314" s="35" t="s">
        <v>19</v>
      </c>
      <c r="C314" s="36" t="s">
        <v>20</v>
      </c>
      <c r="D314" s="68" t="s">
        <v>21</v>
      </c>
      <c r="E314" s="69"/>
    </row>
    <row r="315" spans="1:5" ht="15.75" thickBot="1" x14ac:dyDescent="0.3">
      <c r="A315" s="37">
        <v>42473</v>
      </c>
      <c r="B315" s="38"/>
      <c r="C315" s="39"/>
      <c r="D315" s="40" t="s">
        <v>5</v>
      </c>
      <c r="E315" s="41" t="s">
        <v>6</v>
      </c>
    </row>
    <row r="316" spans="1:5" x14ac:dyDescent="0.25">
      <c r="A316" s="70" t="s">
        <v>23</v>
      </c>
      <c r="B316" s="71"/>
      <c r="C316" s="72"/>
      <c r="D316" s="42">
        <v>33.9</v>
      </c>
      <c r="E316" s="43">
        <v>50.85</v>
      </c>
    </row>
    <row r="317" spans="1:5" ht="15.75" thickBot="1" x14ac:dyDescent="0.3">
      <c r="A317" s="73" t="s">
        <v>26</v>
      </c>
      <c r="B317" s="74"/>
      <c r="C317" s="75"/>
      <c r="D317" s="44">
        <f>D316*100%/A314</f>
        <v>0.16949999999999998</v>
      </c>
      <c r="E317" s="45">
        <f>E316*100%/A314</f>
        <v>0.25425000000000003</v>
      </c>
    </row>
    <row r="318" spans="1:5" x14ac:dyDescent="0.25">
      <c r="A318" s="76" t="s">
        <v>25</v>
      </c>
      <c r="B318" s="77"/>
      <c r="C318" s="78"/>
      <c r="D318" s="46">
        <v>17.72</v>
      </c>
      <c r="E318" s="47">
        <v>26.58</v>
      </c>
    </row>
    <row r="319" spans="1:5" ht="15.75" thickBot="1" x14ac:dyDescent="0.3">
      <c r="A319" s="73" t="s">
        <v>26</v>
      </c>
      <c r="B319" s="74"/>
      <c r="C319" s="75"/>
      <c r="D319" s="48">
        <f>D318*100%/A314</f>
        <v>8.8599999999999998E-2</v>
      </c>
      <c r="E319" s="49">
        <f>E318*100%/A314</f>
        <v>0.13289999999999999</v>
      </c>
    </row>
    <row r="320" spans="1:5" ht="16.5" thickTop="1" thickBot="1" x14ac:dyDescent="0.3">
      <c r="A320" s="79" t="s">
        <v>27</v>
      </c>
      <c r="B320" s="80"/>
      <c r="C320" s="81"/>
      <c r="D320" s="50"/>
      <c r="E320" s="51"/>
    </row>
    <row r="321" spans="1:5" x14ac:dyDescent="0.25">
      <c r="A321" s="58" t="s">
        <v>28</v>
      </c>
      <c r="B321" s="59"/>
      <c r="C321" s="60"/>
      <c r="D321" s="61">
        <f>C315/100*7.5</f>
        <v>0</v>
      </c>
      <c r="E321" s="62"/>
    </row>
    <row r="322" spans="1:5" ht="15.75" thickBot="1" x14ac:dyDescent="0.3">
      <c r="A322" s="63" t="s">
        <v>29</v>
      </c>
      <c r="B322" s="64"/>
      <c r="C322" s="65"/>
      <c r="D322" s="66">
        <f>C315/100*15</f>
        <v>0</v>
      </c>
      <c r="E322" s="67"/>
    </row>
    <row r="323" spans="1:5" x14ac:dyDescent="0.25">
      <c r="A323" s="34">
        <v>200</v>
      </c>
      <c r="B323" s="35" t="s">
        <v>19</v>
      </c>
      <c r="C323" s="36" t="s">
        <v>20</v>
      </c>
      <c r="D323" s="68" t="s">
        <v>21</v>
      </c>
      <c r="E323" s="69"/>
    </row>
    <row r="324" spans="1:5" ht="15.75" thickBot="1" x14ac:dyDescent="0.3">
      <c r="A324" s="37">
        <v>42474</v>
      </c>
      <c r="B324" s="38"/>
      <c r="C324" s="39"/>
      <c r="D324" s="40" t="s">
        <v>5</v>
      </c>
      <c r="E324" s="41" t="s">
        <v>6</v>
      </c>
    </row>
    <row r="325" spans="1:5" x14ac:dyDescent="0.25">
      <c r="A325" s="70" t="s">
        <v>23</v>
      </c>
      <c r="B325" s="71"/>
      <c r="C325" s="72"/>
      <c r="D325" s="42">
        <v>39.08</v>
      </c>
      <c r="E325" s="43">
        <v>61.3</v>
      </c>
    </row>
    <row r="326" spans="1:5" ht="15.75" thickBot="1" x14ac:dyDescent="0.3">
      <c r="A326" s="73" t="s">
        <v>26</v>
      </c>
      <c r="B326" s="74"/>
      <c r="C326" s="75"/>
      <c r="D326" s="44">
        <f>D325*100%/A323</f>
        <v>0.19539999999999999</v>
      </c>
      <c r="E326" s="45">
        <f>E325*100%/A323</f>
        <v>0.30649999999999999</v>
      </c>
    </row>
    <row r="327" spans="1:5" x14ac:dyDescent="0.25">
      <c r="A327" s="76" t="s">
        <v>25</v>
      </c>
      <c r="B327" s="77"/>
      <c r="C327" s="78"/>
      <c r="D327" s="46">
        <v>46.96</v>
      </c>
      <c r="E327" s="47">
        <v>70.709999999999994</v>
      </c>
    </row>
    <row r="328" spans="1:5" ht="15.75" thickBot="1" x14ac:dyDescent="0.3">
      <c r="A328" s="73" t="s">
        <v>26</v>
      </c>
      <c r="B328" s="74"/>
      <c r="C328" s="75"/>
      <c r="D328" s="48">
        <f>D327*100%/A323</f>
        <v>0.23480000000000001</v>
      </c>
      <c r="E328" s="49">
        <f>E327*100%/A323</f>
        <v>0.35354999999999998</v>
      </c>
    </row>
    <row r="329" spans="1:5" ht="16.5" thickTop="1" thickBot="1" x14ac:dyDescent="0.3">
      <c r="A329" s="79" t="s">
        <v>27</v>
      </c>
      <c r="B329" s="80"/>
      <c r="C329" s="81"/>
      <c r="D329" s="50"/>
      <c r="E329" s="51"/>
    </row>
    <row r="330" spans="1:5" x14ac:dyDescent="0.25">
      <c r="A330" s="58" t="s">
        <v>28</v>
      </c>
      <c r="B330" s="59"/>
      <c r="C330" s="60"/>
      <c r="D330" s="61">
        <f>C324/100*7.5</f>
        <v>0</v>
      </c>
      <c r="E330" s="62"/>
    </row>
    <row r="331" spans="1:5" ht="15.75" thickBot="1" x14ac:dyDescent="0.3">
      <c r="A331" s="63" t="s">
        <v>29</v>
      </c>
      <c r="B331" s="64"/>
      <c r="C331" s="65"/>
      <c r="D331" s="66">
        <f>C324/100*15</f>
        <v>0</v>
      </c>
      <c r="E331" s="67"/>
    </row>
    <row r="332" spans="1:5" x14ac:dyDescent="0.25">
      <c r="A332" s="34">
        <v>200</v>
      </c>
      <c r="B332" s="35" t="s">
        <v>19</v>
      </c>
      <c r="C332" s="36" t="s">
        <v>20</v>
      </c>
      <c r="D332" s="68" t="s">
        <v>21</v>
      </c>
      <c r="E332" s="69"/>
    </row>
    <row r="333" spans="1:5" ht="15.75" thickBot="1" x14ac:dyDescent="0.3">
      <c r="A333" s="37">
        <v>42475</v>
      </c>
      <c r="B333" s="38"/>
      <c r="C333" s="39"/>
      <c r="D333" s="40" t="s">
        <v>5</v>
      </c>
      <c r="E333" s="41" t="s">
        <v>6</v>
      </c>
    </row>
    <row r="334" spans="1:5" x14ac:dyDescent="0.25">
      <c r="A334" s="70" t="s">
        <v>23</v>
      </c>
      <c r="B334" s="71"/>
      <c r="C334" s="72"/>
      <c r="D334" s="42">
        <v>21.53</v>
      </c>
      <c r="E334" s="43">
        <v>32.729999999999997</v>
      </c>
    </row>
    <row r="335" spans="1:5" ht="15.75" thickBot="1" x14ac:dyDescent="0.3">
      <c r="A335" s="73" t="s">
        <v>26</v>
      </c>
      <c r="B335" s="74"/>
      <c r="C335" s="75"/>
      <c r="D335" s="44">
        <f>D334*100%/A332</f>
        <v>0.10765000000000001</v>
      </c>
      <c r="E335" s="45">
        <f>E334*100%/A332</f>
        <v>0.16364999999999999</v>
      </c>
    </row>
    <row r="336" spans="1:5" x14ac:dyDescent="0.25">
      <c r="A336" s="76" t="s">
        <v>25</v>
      </c>
      <c r="B336" s="77"/>
      <c r="C336" s="78"/>
      <c r="D336" s="46">
        <v>17.600000000000001</v>
      </c>
      <c r="E336" s="47">
        <v>26.4</v>
      </c>
    </row>
    <row r="337" spans="1:5" ht="15.75" thickBot="1" x14ac:dyDescent="0.3">
      <c r="A337" s="73" t="s">
        <v>26</v>
      </c>
      <c r="B337" s="74"/>
      <c r="C337" s="75"/>
      <c r="D337" s="48">
        <f>D336*100%/A332</f>
        <v>8.8000000000000009E-2</v>
      </c>
      <c r="E337" s="49">
        <f>E336*100%/A332</f>
        <v>0.13200000000000001</v>
      </c>
    </row>
    <row r="338" spans="1:5" ht="16.5" thickTop="1" thickBot="1" x14ac:dyDescent="0.3">
      <c r="A338" s="79" t="s">
        <v>27</v>
      </c>
      <c r="B338" s="80"/>
      <c r="C338" s="81"/>
      <c r="D338" s="50"/>
      <c r="E338" s="51"/>
    </row>
    <row r="339" spans="1:5" x14ac:dyDescent="0.25">
      <c r="A339" s="58" t="s">
        <v>28</v>
      </c>
      <c r="B339" s="59"/>
      <c r="C339" s="60"/>
      <c r="D339" s="61">
        <f>C333/100*7.5</f>
        <v>0</v>
      </c>
      <c r="E339" s="62"/>
    </row>
    <row r="340" spans="1:5" ht="15.75" thickBot="1" x14ac:dyDescent="0.3">
      <c r="A340" s="63" t="s">
        <v>29</v>
      </c>
      <c r="B340" s="64"/>
      <c r="C340" s="65"/>
      <c r="D340" s="66">
        <f>C333/100*15</f>
        <v>0</v>
      </c>
      <c r="E340" s="67"/>
    </row>
    <row r="341" spans="1:5" x14ac:dyDescent="0.25">
      <c r="A341" s="34">
        <v>200</v>
      </c>
      <c r="B341" s="35" t="s">
        <v>19</v>
      </c>
      <c r="C341" s="36" t="s">
        <v>20</v>
      </c>
      <c r="D341" s="68" t="s">
        <v>21</v>
      </c>
      <c r="E341" s="69"/>
    </row>
    <row r="342" spans="1:5" ht="15.75" thickBot="1" x14ac:dyDescent="0.3">
      <c r="A342" s="37">
        <v>42478</v>
      </c>
      <c r="B342" s="38"/>
      <c r="C342" s="39"/>
      <c r="D342" s="40" t="s">
        <v>5</v>
      </c>
      <c r="E342" s="41" t="s">
        <v>6</v>
      </c>
    </row>
    <row r="343" spans="1:5" x14ac:dyDescent="0.25">
      <c r="A343" s="70" t="s">
        <v>23</v>
      </c>
      <c r="B343" s="71"/>
      <c r="C343" s="72"/>
      <c r="D343" s="42"/>
      <c r="E343" s="43"/>
    </row>
    <row r="344" spans="1:5" ht="15.75" thickBot="1" x14ac:dyDescent="0.3">
      <c r="A344" s="73" t="s">
        <v>26</v>
      </c>
      <c r="B344" s="74"/>
      <c r="C344" s="75"/>
      <c r="D344" s="44">
        <f>D343*100%/A341</f>
        <v>0</v>
      </c>
      <c r="E344" s="45">
        <f>E343*100%/A341</f>
        <v>0</v>
      </c>
    </row>
    <row r="345" spans="1:5" x14ac:dyDescent="0.25">
      <c r="A345" s="76" t="s">
        <v>25</v>
      </c>
      <c r="B345" s="77"/>
      <c r="C345" s="78"/>
      <c r="D345" s="46"/>
      <c r="E345" s="47"/>
    </row>
    <row r="346" spans="1:5" ht="15.75" thickBot="1" x14ac:dyDescent="0.3">
      <c r="A346" s="73" t="s">
        <v>26</v>
      </c>
      <c r="B346" s="74"/>
      <c r="C346" s="75"/>
      <c r="D346" s="48">
        <f>D345*100%/A341</f>
        <v>0</v>
      </c>
      <c r="E346" s="49">
        <f>E345*100%/A341</f>
        <v>0</v>
      </c>
    </row>
    <row r="347" spans="1:5" ht="16.5" thickTop="1" thickBot="1" x14ac:dyDescent="0.3">
      <c r="A347" s="79" t="s">
        <v>27</v>
      </c>
      <c r="B347" s="80"/>
      <c r="C347" s="81"/>
      <c r="D347" s="50">
        <v>143</v>
      </c>
      <c r="E347" s="51">
        <v>181</v>
      </c>
    </row>
    <row r="348" spans="1:5" x14ac:dyDescent="0.25">
      <c r="A348" s="58" t="s">
        <v>28</v>
      </c>
      <c r="B348" s="59"/>
      <c r="C348" s="60"/>
      <c r="D348" s="61">
        <f>C342/100*7.5</f>
        <v>0</v>
      </c>
      <c r="E348" s="62"/>
    </row>
    <row r="349" spans="1:5" ht="15.75" thickBot="1" x14ac:dyDescent="0.3">
      <c r="A349" s="63" t="s">
        <v>29</v>
      </c>
      <c r="B349" s="64"/>
      <c r="C349" s="65"/>
      <c r="D349" s="66">
        <f>C342/100*15</f>
        <v>0</v>
      </c>
      <c r="E349" s="67"/>
    </row>
    <row r="350" spans="1:5" x14ac:dyDescent="0.25">
      <c r="A350" s="34">
        <v>200</v>
      </c>
      <c r="B350" s="35" t="s">
        <v>19</v>
      </c>
      <c r="C350" s="36" t="s">
        <v>20</v>
      </c>
      <c r="D350" s="68" t="s">
        <v>21</v>
      </c>
      <c r="E350" s="69"/>
    </row>
    <row r="351" spans="1:5" ht="15.75" thickBot="1" x14ac:dyDescent="0.3">
      <c r="A351" s="37">
        <v>42479</v>
      </c>
      <c r="B351" s="38"/>
      <c r="C351" s="39"/>
      <c r="D351" s="40" t="s">
        <v>5</v>
      </c>
      <c r="E351" s="41" t="s">
        <v>6</v>
      </c>
    </row>
    <row r="352" spans="1:5" x14ac:dyDescent="0.25">
      <c r="A352" s="70" t="s">
        <v>23</v>
      </c>
      <c r="B352" s="71"/>
      <c r="C352" s="72"/>
      <c r="D352" s="42"/>
      <c r="E352" s="43"/>
    </row>
    <row r="353" spans="1:6" ht="15.75" thickBot="1" x14ac:dyDescent="0.3">
      <c r="A353" s="73" t="s">
        <v>26</v>
      </c>
      <c r="B353" s="74"/>
      <c r="C353" s="75"/>
      <c r="D353" s="44">
        <f>D352*100%/A350</f>
        <v>0</v>
      </c>
      <c r="E353" s="45">
        <f>E352*100%/A350</f>
        <v>0</v>
      </c>
    </row>
    <row r="354" spans="1:6" x14ac:dyDescent="0.25">
      <c r="A354" s="76" t="s">
        <v>25</v>
      </c>
      <c r="B354" s="77"/>
      <c r="C354" s="78"/>
      <c r="D354" s="46"/>
      <c r="E354" s="47"/>
    </row>
    <row r="355" spans="1:6" ht="15.75" thickBot="1" x14ac:dyDescent="0.3">
      <c r="A355" s="73" t="s">
        <v>26</v>
      </c>
      <c r="B355" s="74"/>
      <c r="C355" s="75"/>
      <c r="D355" s="48">
        <f>D354*100%/A350</f>
        <v>0</v>
      </c>
      <c r="E355" s="49">
        <f>E354*100%/A350</f>
        <v>0</v>
      </c>
    </row>
    <row r="356" spans="1:6" ht="16.5" thickTop="1" thickBot="1" x14ac:dyDescent="0.3">
      <c r="A356" s="79" t="s">
        <v>27</v>
      </c>
      <c r="B356" s="80"/>
      <c r="C356" s="81"/>
      <c r="D356" s="50">
        <v>172</v>
      </c>
      <c r="E356" s="51">
        <v>98.32</v>
      </c>
    </row>
    <row r="357" spans="1:6" x14ac:dyDescent="0.25">
      <c r="A357" s="58" t="s">
        <v>28</v>
      </c>
      <c r="B357" s="59"/>
      <c r="C357" s="60"/>
      <c r="D357" s="61">
        <f>C351/100*7.5</f>
        <v>0</v>
      </c>
      <c r="E357" s="62"/>
    </row>
    <row r="358" spans="1:6" ht="15.75" thickBot="1" x14ac:dyDescent="0.3">
      <c r="A358" s="63" t="s">
        <v>29</v>
      </c>
      <c r="B358" s="64"/>
      <c r="C358" s="65"/>
      <c r="D358" s="66">
        <f>C351/100*15</f>
        <v>0</v>
      </c>
      <c r="E358" s="67"/>
    </row>
    <row r="359" spans="1:6" x14ac:dyDescent="0.25">
      <c r="A359" s="34">
        <v>200</v>
      </c>
      <c r="B359" s="35" t="s">
        <v>19</v>
      </c>
      <c r="C359" s="36" t="s">
        <v>20</v>
      </c>
      <c r="D359" s="68" t="s">
        <v>21</v>
      </c>
      <c r="E359" s="69"/>
      <c r="F359" t="s">
        <v>31</v>
      </c>
    </row>
    <row r="360" spans="1:6" ht="15.75" thickBot="1" x14ac:dyDescent="0.3">
      <c r="A360" s="37">
        <v>42480</v>
      </c>
      <c r="B360" s="38"/>
      <c r="C360" s="39"/>
      <c r="D360" s="40" t="s">
        <v>5</v>
      </c>
      <c r="E360" s="41" t="s">
        <v>6</v>
      </c>
    </row>
    <row r="361" spans="1:6" x14ac:dyDescent="0.25">
      <c r="A361" s="70" t="s">
        <v>23</v>
      </c>
      <c r="B361" s="71"/>
      <c r="C361" s="72"/>
      <c r="D361" s="42">
        <v>23.3</v>
      </c>
      <c r="E361" s="43">
        <v>34.950000000000003</v>
      </c>
    </row>
    <row r="362" spans="1:6" ht="15.75" thickBot="1" x14ac:dyDescent="0.3">
      <c r="A362" s="73" t="s">
        <v>26</v>
      </c>
      <c r="B362" s="74"/>
      <c r="C362" s="75"/>
      <c r="D362" s="44">
        <f>D361*100%/A359</f>
        <v>0.11650000000000001</v>
      </c>
      <c r="E362" s="45">
        <f>E361*100%/A359</f>
        <v>0.17475000000000002</v>
      </c>
    </row>
    <row r="363" spans="1:6" x14ac:dyDescent="0.25">
      <c r="A363" s="76" t="s">
        <v>25</v>
      </c>
      <c r="B363" s="77"/>
      <c r="C363" s="78"/>
      <c r="D363" s="46">
        <v>17.16</v>
      </c>
      <c r="E363" s="47">
        <v>25.74</v>
      </c>
    </row>
    <row r="364" spans="1:6" ht="15.75" thickBot="1" x14ac:dyDescent="0.3">
      <c r="A364" s="73" t="s">
        <v>26</v>
      </c>
      <c r="B364" s="74"/>
      <c r="C364" s="75"/>
      <c r="D364" s="48">
        <f>D363*100%/A359</f>
        <v>8.5800000000000001E-2</v>
      </c>
      <c r="E364" s="49">
        <f>E363*100%/A359</f>
        <v>0.12869999999999998</v>
      </c>
    </row>
    <row r="365" spans="1:6" ht="16.5" thickTop="1" thickBot="1" x14ac:dyDescent="0.3">
      <c r="A365" s="79" t="s">
        <v>27</v>
      </c>
      <c r="B365" s="80"/>
      <c r="C365" s="81"/>
      <c r="D365" s="50"/>
      <c r="E365" s="51"/>
    </row>
    <row r="366" spans="1:6" x14ac:dyDescent="0.25">
      <c r="A366" s="58" t="s">
        <v>28</v>
      </c>
      <c r="B366" s="59"/>
      <c r="C366" s="60"/>
      <c r="D366" s="61">
        <f>C360/100*7.5</f>
        <v>0</v>
      </c>
      <c r="E366" s="62"/>
    </row>
    <row r="367" spans="1:6" ht="15.75" thickBot="1" x14ac:dyDescent="0.3">
      <c r="A367" s="63" t="s">
        <v>29</v>
      </c>
      <c r="B367" s="64"/>
      <c r="C367" s="65"/>
      <c r="D367" s="66">
        <f>C360/100*15</f>
        <v>0</v>
      </c>
      <c r="E367" s="67"/>
    </row>
    <row r="368" spans="1:6" x14ac:dyDescent="0.25">
      <c r="A368" s="34">
        <v>200</v>
      </c>
      <c r="B368" s="35" t="s">
        <v>19</v>
      </c>
      <c r="C368" s="36" t="s">
        <v>20</v>
      </c>
      <c r="D368" s="68" t="s">
        <v>21</v>
      </c>
      <c r="E368" s="69"/>
    </row>
    <row r="369" spans="1:8" ht="15.75" thickBot="1" x14ac:dyDescent="0.3">
      <c r="A369" s="37">
        <v>42481</v>
      </c>
      <c r="B369" s="38"/>
      <c r="C369" s="39"/>
      <c r="D369" s="40" t="s">
        <v>5</v>
      </c>
      <c r="E369" s="41" t="s">
        <v>6</v>
      </c>
    </row>
    <row r="370" spans="1:8" x14ac:dyDescent="0.25">
      <c r="A370" s="70" t="s">
        <v>23</v>
      </c>
      <c r="B370" s="71"/>
      <c r="C370" s="72"/>
      <c r="D370" s="42">
        <v>68.06</v>
      </c>
      <c r="E370" s="43"/>
    </row>
    <row r="371" spans="1:8" ht="15.75" thickBot="1" x14ac:dyDescent="0.3">
      <c r="A371" s="73" t="s">
        <v>26</v>
      </c>
      <c r="B371" s="74"/>
      <c r="C371" s="75"/>
      <c r="D371" s="44">
        <f>D370*100%/A368</f>
        <v>0.34029999999999999</v>
      </c>
      <c r="E371" s="45">
        <f>E370*100%/A368</f>
        <v>0</v>
      </c>
    </row>
    <row r="372" spans="1:8" x14ac:dyDescent="0.25">
      <c r="A372" s="76" t="s">
        <v>25</v>
      </c>
      <c r="B372" s="77"/>
      <c r="C372" s="78"/>
      <c r="D372" s="46">
        <v>149.47999999999999</v>
      </c>
      <c r="E372" s="47"/>
    </row>
    <row r="373" spans="1:8" ht="15.75" thickBot="1" x14ac:dyDescent="0.3">
      <c r="A373" s="73" t="s">
        <v>26</v>
      </c>
      <c r="B373" s="74"/>
      <c r="C373" s="75"/>
      <c r="D373" s="48">
        <f>D372*100%/A368</f>
        <v>0.74739999999999995</v>
      </c>
      <c r="E373" s="49">
        <f>E372*100%/A368</f>
        <v>0</v>
      </c>
    </row>
    <row r="374" spans="1:8" ht="16.5" thickTop="1" thickBot="1" x14ac:dyDescent="0.3">
      <c r="A374" s="79" t="s">
        <v>27</v>
      </c>
      <c r="B374" s="80"/>
      <c r="C374" s="81"/>
      <c r="D374" s="50"/>
      <c r="E374" s="51">
        <v>180</v>
      </c>
    </row>
    <row r="375" spans="1:8" x14ac:dyDescent="0.25">
      <c r="A375" s="58" t="s">
        <v>28</v>
      </c>
      <c r="B375" s="59"/>
      <c r="C375" s="60"/>
      <c r="D375" s="61">
        <f>C369/100*7.5</f>
        <v>0</v>
      </c>
      <c r="E375" s="62"/>
    </row>
    <row r="376" spans="1:8" ht="15.75" thickBot="1" x14ac:dyDescent="0.3">
      <c r="A376" s="63" t="s">
        <v>29</v>
      </c>
      <c r="B376" s="64"/>
      <c r="C376" s="65"/>
      <c r="D376" s="66">
        <f>C369/100*15</f>
        <v>0</v>
      </c>
      <c r="E376" s="67"/>
    </row>
    <row r="377" spans="1:8" x14ac:dyDescent="0.25">
      <c r="A377" s="34">
        <v>200</v>
      </c>
      <c r="B377" s="35" t="s">
        <v>19</v>
      </c>
      <c r="C377" s="36" t="s">
        <v>20</v>
      </c>
      <c r="D377" s="68" t="s">
        <v>21</v>
      </c>
      <c r="E377" s="69"/>
      <c r="H377" t="s">
        <v>32</v>
      </c>
    </row>
    <row r="378" spans="1:8" ht="15.75" thickBot="1" x14ac:dyDescent="0.3">
      <c r="A378" s="37">
        <v>42482</v>
      </c>
      <c r="B378" s="38"/>
      <c r="C378" s="39"/>
      <c r="D378" s="40" t="s">
        <v>5</v>
      </c>
      <c r="E378" s="41" t="s">
        <v>6</v>
      </c>
    </row>
    <row r="379" spans="1:8" x14ac:dyDescent="0.25">
      <c r="A379" s="70" t="s">
        <v>23</v>
      </c>
      <c r="B379" s="71"/>
      <c r="C379" s="72"/>
      <c r="D379" s="42">
        <v>24.27</v>
      </c>
      <c r="E379" s="43">
        <v>37.229999999999997</v>
      </c>
    </row>
    <row r="380" spans="1:8" ht="15.75" thickBot="1" x14ac:dyDescent="0.3">
      <c r="A380" s="73" t="s">
        <v>26</v>
      </c>
      <c r="B380" s="74"/>
      <c r="C380" s="75"/>
      <c r="D380" s="44">
        <f>D379*100%/A377</f>
        <v>0.12135</v>
      </c>
      <c r="E380" s="45">
        <f>E379*100%/A377</f>
        <v>0.18614999999999998</v>
      </c>
    </row>
    <row r="381" spans="1:8" x14ac:dyDescent="0.25">
      <c r="A381" s="76" t="s">
        <v>25</v>
      </c>
      <c r="B381" s="77"/>
      <c r="C381" s="78"/>
      <c r="D381" s="46">
        <v>137.28</v>
      </c>
      <c r="E381" s="47">
        <v>203.28</v>
      </c>
    </row>
    <row r="382" spans="1:8" ht="15.75" thickBot="1" x14ac:dyDescent="0.3">
      <c r="A382" s="73" t="s">
        <v>26</v>
      </c>
      <c r="B382" s="74"/>
      <c r="C382" s="75"/>
      <c r="D382" s="48">
        <f>D381*100%/A377</f>
        <v>0.68640000000000001</v>
      </c>
      <c r="E382" s="49">
        <f>E381*100%/A377</f>
        <v>1.0164</v>
      </c>
    </row>
    <row r="383" spans="1:8" ht="16.5" thickTop="1" thickBot="1" x14ac:dyDescent="0.3">
      <c r="A383" s="79" t="s">
        <v>27</v>
      </c>
      <c r="B383" s="80"/>
      <c r="C383" s="81"/>
      <c r="D383" s="50"/>
      <c r="E383" s="51"/>
    </row>
    <row r="384" spans="1:8" x14ac:dyDescent="0.25">
      <c r="A384" s="58" t="s">
        <v>28</v>
      </c>
      <c r="B384" s="59"/>
      <c r="C384" s="60"/>
      <c r="D384" s="61">
        <f>C378/100*7.5</f>
        <v>0</v>
      </c>
      <c r="E384" s="62"/>
    </row>
    <row r="385" spans="1:5" ht="15.75" thickBot="1" x14ac:dyDescent="0.3">
      <c r="A385" s="63" t="s">
        <v>29</v>
      </c>
      <c r="B385" s="64"/>
      <c r="C385" s="65"/>
      <c r="D385" s="66">
        <f>C378/100*15</f>
        <v>0</v>
      </c>
      <c r="E385" s="67"/>
    </row>
    <row r="386" spans="1:5" x14ac:dyDescent="0.25">
      <c r="A386" s="34">
        <v>200</v>
      </c>
      <c r="B386" s="35" t="s">
        <v>19</v>
      </c>
      <c r="C386" s="36" t="s">
        <v>20</v>
      </c>
      <c r="D386" s="68" t="s">
        <v>21</v>
      </c>
      <c r="E386" s="69"/>
    </row>
    <row r="387" spans="1:5" ht="15.75" thickBot="1" x14ac:dyDescent="0.3">
      <c r="A387" s="37">
        <v>42485</v>
      </c>
      <c r="B387" s="38"/>
      <c r="C387" s="39"/>
      <c r="D387" s="40" t="s">
        <v>5</v>
      </c>
      <c r="E387" s="41" t="s">
        <v>6</v>
      </c>
    </row>
    <row r="388" spans="1:5" x14ac:dyDescent="0.25">
      <c r="A388" s="70" t="s">
        <v>23</v>
      </c>
      <c r="B388" s="71"/>
      <c r="C388" s="72"/>
      <c r="D388" s="42"/>
      <c r="E388" s="43"/>
    </row>
    <row r="389" spans="1:5" ht="15.75" thickBot="1" x14ac:dyDescent="0.3">
      <c r="A389" s="73" t="s">
        <v>26</v>
      </c>
      <c r="B389" s="74"/>
      <c r="C389" s="75"/>
      <c r="D389" s="44">
        <f>D388*100%/A386</f>
        <v>0</v>
      </c>
      <c r="E389" s="45">
        <f>E388*100%/A386</f>
        <v>0</v>
      </c>
    </row>
    <row r="390" spans="1:5" x14ac:dyDescent="0.25">
      <c r="A390" s="76" t="s">
        <v>25</v>
      </c>
      <c r="B390" s="77"/>
      <c r="C390" s="78"/>
      <c r="D390" s="46"/>
      <c r="E390" s="47"/>
    </row>
    <row r="391" spans="1:5" ht="15.75" thickBot="1" x14ac:dyDescent="0.3">
      <c r="A391" s="73" t="s">
        <v>26</v>
      </c>
      <c r="B391" s="74"/>
      <c r="C391" s="75"/>
      <c r="D391" s="48">
        <f>D390*100%/A386</f>
        <v>0</v>
      </c>
      <c r="E391" s="49">
        <f>E390*100%/A386</f>
        <v>0</v>
      </c>
    </row>
    <row r="392" spans="1:5" ht="16.5" thickTop="1" thickBot="1" x14ac:dyDescent="0.3">
      <c r="A392" s="79" t="s">
        <v>27</v>
      </c>
      <c r="B392" s="80"/>
      <c r="C392" s="81"/>
      <c r="D392" s="50">
        <v>5.28</v>
      </c>
      <c r="E392" s="51">
        <v>10.18</v>
      </c>
    </row>
    <row r="393" spans="1:5" x14ac:dyDescent="0.25">
      <c r="A393" s="58" t="s">
        <v>28</v>
      </c>
      <c r="B393" s="59"/>
      <c r="C393" s="60"/>
      <c r="D393" s="61">
        <f>C387/100*7.5</f>
        <v>0</v>
      </c>
      <c r="E393" s="62"/>
    </row>
    <row r="394" spans="1:5" ht="15.75" thickBot="1" x14ac:dyDescent="0.3">
      <c r="A394" s="63" t="s">
        <v>29</v>
      </c>
      <c r="B394" s="64"/>
      <c r="C394" s="65"/>
      <c r="D394" s="66">
        <f>C387/100*15</f>
        <v>0</v>
      </c>
      <c r="E394" s="67"/>
    </row>
    <row r="395" spans="1:5" x14ac:dyDescent="0.25">
      <c r="A395" s="34">
        <v>200</v>
      </c>
      <c r="B395" s="35" t="s">
        <v>19</v>
      </c>
      <c r="C395" s="36" t="s">
        <v>20</v>
      </c>
      <c r="D395" s="68" t="s">
        <v>21</v>
      </c>
      <c r="E395" s="69"/>
    </row>
    <row r="396" spans="1:5" ht="15.75" thickBot="1" x14ac:dyDescent="0.3">
      <c r="A396" s="37">
        <v>42486</v>
      </c>
      <c r="B396" s="38"/>
      <c r="C396" s="39"/>
      <c r="D396" s="40" t="s">
        <v>5</v>
      </c>
      <c r="E396" s="41" t="s">
        <v>6</v>
      </c>
    </row>
    <row r="397" spans="1:5" x14ac:dyDescent="0.25">
      <c r="A397" s="70" t="s">
        <v>23</v>
      </c>
      <c r="B397" s="71"/>
      <c r="C397" s="72"/>
      <c r="D397" s="42">
        <v>28.77</v>
      </c>
      <c r="E397" s="43">
        <v>43.65</v>
      </c>
    </row>
    <row r="398" spans="1:5" ht="15.75" thickBot="1" x14ac:dyDescent="0.3">
      <c r="A398" s="73" t="s">
        <v>26</v>
      </c>
      <c r="B398" s="74"/>
      <c r="C398" s="75"/>
      <c r="D398" s="44">
        <f>D397*100%/A395</f>
        <v>0.14385000000000001</v>
      </c>
      <c r="E398" s="45">
        <f>E397*100%/A395</f>
        <v>0.21825</v>
      </c>
    </row>
    <row r="399" spans="1:5" x14ac:dyDescent="0.25">
      <c r="A399" s="76" t="s">
        <v>25</v>
      </c>
      <c r="B399" s="77"/>
      <c r="C399" s="78"/>
      <c r="D399" s="46">
        <v>21.84</v>
      </c>
      <c r="E399" s="47">
        <v>33.299999999999997</v>
      </c>
    </row>
    <row r="400" spans="1:5" ht="15.75" thickBot="1" x14ac:dyDescent="0.3">
      <c r="A400" s="73" t="s">
        <v>26</v>
      </c>
      <c r="B400" s="74"/>
      <c r="C400" s="75"/>
      <c r="D400" s="48">
        <f>D399*100%/A395</f>
        <v>0.10920000000000001</v>
      </c>
      <c r="E400" s="49">
        <f>E399*100%/A395</f>
        <v>0.16649999999999998</v>
      </c>
    </row>
    <row r="401" spans="1:5" ht="16.5" thickTop="1" thickBot="1" x14ac:dyDescent="0.3">
      <c r="A401" s="79" t="s">
        <v>27</v>
      </c>
      <c r="B401" s="80"/>
      <c r="C401" s="81"/>
      <c r="D401" s="50"/>
      <c r="E401" s="51"/>
    </row>
    <row r="402" spans="1:5" x14ac:dyDescent="0.25">
      <c r="A402" s="58" t="s">
        <v>28</v>
      </c>
      <c r="B402" s="59"/>
      <c r="C402" s="60"/>
      <c r="D402" s="61">
        <f>C396/100*7.5</f>
        <v>0</v>
      </c>
      <c r="E402" s="62"/>
    </row>
    <row r="403" spans="1:5" ht="15.75" thickBot="1" x14ac:dyDescent="0.3">
      <c r="A403" s="63" t="s">
        <v>29</v>
      </c>
      <c r="B403" s="64"/>
      <c r="C403" s="65"/>
      <c r="D403" s="66">
        <f>C396/100*15</f>
        <v>0</v>
      </c>
      <c r="E403" s="67"/>
    </row>
    <row r="404" spans="1:5" x14ac:dyDescent="0.25">
      <c r="A404" s="34">
        <v>200</v>
      </c>
      <c r="B404" s="35" t="s">
        <v>19</v>
      </c>
      <c r="C404" s="36" t="s">
        <v>20</v>
      </c>
      <c r="D404" s="68" t="s">
        <v>21</v>
      </c>
      <c r="E404" s="69"/>
    </row>
    <row r="405" spans="1:5" ht="15.75" thickBot="1" x14ac:dyDescent="0.3">
      <c r="A405" s="37">
        <v>42487</v>
      </c>
      <c r="B405" s="38"/>
      <c r="C405" s="39"/>
      <c r="D405" s="40" t="s">
        <v>5</v>
      </c>
      <c r="E405" s="41" t="s">
        <v>6</v>
      </c>
    </row>
    <row r="406" spans="1:5" x14ac:dyDescent="0.25">
      <c r="A406" s="70" t="s">
        <v>23</v>
      </c>
      <c r="B406" s="71"/>
      <c r="C406" s="72"/>
      <c r="D406" s="42">
        <v>44.35</v>
      </c>
      <c r="E406" s="43">
        <v>67.55</v>
      </c>
    </row>
    <row r="407" spans="1:5" ht="15.75" thickBot="1" x14ac:dyDescent="0.3">
      <c r="A407" s="73" t="s">
        <v>26</v>
      </c>
      <c r="B407" s="74"/>
      <c r="C407" s="75"/>
      <c r="D407" s="44">
        <f>D406*100%/A404</f>
        <v>0.22175</v>
      </c>
      <c r="E407" s="45">
        <f>E406*100%/A404</f>
        <v>0.33774999999999999</v>
      </c>
    </row>
    <row r="408" spans="1:5" x14ac:dyDescent="0.25">
      <c r="A408" s="76" t="s">
        <v>25</v>
      </c>
      <c r="B408" s="77"/>
      <c r="C408" s="78"/>
      <c r="D408" s="46">
        <v>23.87</v>
      </c>
      <c r="E408" s="47">
        <v>36.21</v>
      </c>
    </row>
    <row r="409" spans="1:5" ht="15.75" thickBot="1" x14ac:dyDescent="0.3">
      <c r="A409" s="73" t="s">
        <v>26</v>
      </c>
      <c r="B409" s="74"/>
      <c r="C409" s="75"/>
      <c r="D409" s="48">
        <f>D408*100%/A404</f>
        <v>0.11935000000000001</v>
      </c>
      <c r="E409" s="49">
        <f>E408*100%/A404</f>
        <v>0.18105000000000002</v>
      </c>
    </row>
    <row r="410" spans="1:5" ht="16.5" thickTop="1" thickBot="1" x14ac:dyDescent="0.3">
      <c r="A410" s="79" t="s">
        <v>27</v>
      </c>
      <c r="B410" s="80"/>
      <c r="C410" s="81"/>
      <c r="D410" s="50"/>
      <c r="E410" s="51"/>
    </row>
    <row r="411" spans="1:5" x14ac:dyDescent="0.25">
      <c r="A411" s="58" t="s">
        <v>28</v>
      </c>
      <c r="B411" s="59"/>
      <c r="C411" s="60"/>
      <c r="D411" s="61">
        <f>C405/100*7.5</f>
        <v>0</v>
      </c>
      <c r="E411" s="62"/>
    </row>
    <row r="412" spans="1:5" ht="15.75" thickBot="1" x14ac:dyDescent="0.3">
      <c r="A412" s="63" t="s">
        <v>29</v>
      </c>
      <c r="B412" s="64"/>
      <c r="C412" s="65"/>
      <c r="D412" s="66">
        <f>C405/100*15</f>
        <v>0</v>
      </c>
      <c r="E412" s="67"/>
    </row>
    <row r="413" spans="1:5" x14ac:dyDescent="0.25">
      <c r="A413" s="34">
        <v>200</v>
      </c>
      <c r="B413" s="35" t="s">
        <v>19</v>
      </c>
      <c r="C413" s="36" t="s">
        <v>20</v>
      </c>
      <c r="D413" s="68" t="s">
        <v>21</v>
      </c>
      <c r="E413" s="69"/>
    </row>
    <row r="414" spans="1:5" ht="15.75" thickBot="1" x14ac:dyDescent="0.3">
      <c r="A414" s="37">
        <v>42488</v>
      </c>
      <c r="B414" s="38"/>
      <c r="C414" s="39"/>
      <c r="D414" s="40" t="s">
        <v>5</v>
      </c>
      <c r="E414" s="41" t="s">
        <v>6</v>
      </c>
    </row>
    <row r="415" spans="1:5" x14ac:dyDescent="0.25">
      <c r="A415" s="70" t="s">
        <v>23</v>
      </c>
      <c r="B415" s="71"/>
      <c r="C415" s="72"/>
      <c r="D415" s="42">
        <v>9</v>
      </c>
      <c r="E415" s="43">
        <v>12.8</v>
      </c>
    </row>
    <row r="416" spans="1:5" ht="15.75" thickBot="1" x14ac:dyDescent="0.3">
      <c r="A416" s="73" t="s">
        <v>26</v>
      </c>
      <c r="B416" s="74"/>
      <c r="C416" s="75"/>
      <c r="D416" s="44">
        <f>D415*100%/A413</f>
        <v>4.4999999999999998E-2</v>
      </c>
      <c r="E416" s="45">
        <f>E415*100%/A413</f>
        <v>6.4000000000000001E-2</v>
      </c>
    </row>
    <row r="417" spans="1:5" x14ac:dyDescent="0.25">
      <c r="A417" s="76" t="s">
        <v>25</v>
      </c>
      <c r="B417" s="77"/>
      <c r="C417" s="78"/>
      <c r="D417" s="46">
        <v>43.04</v>
      </c>
      <c r="E417" s="47">
        <v>66.28</v>
      </c>
    </row>
    <row r="418" spans="1:5" ht="15.75" thickBot="1" x14ac:dyDescent="0.3">
      <c r="A418" s="73" t="s">
        <v>26</v>
      </c>
      <c r="B418" s="74"/>
      <c r="C418" s="75"/>
      <c r="D418" s="48">
        <f>D417*100%/A413</f>
        <v>0.2152</v>
      </c>
      <c r="E418" s="49">
        <f>E417*100%/A413</f>
        <v>0.33140000000000003</v>
      </c>
    </row>
    <row r="419" spans="1:5" ht="16.5" thickTop="1" thickBot="1" x14ac:dyDescent="0.3">
      <c r="A419" s="79" t="s">
        <v>27</v>
      </c>
      <c r="B419" s="80"/>
      <c r="C419" s="81"/>
      <c r="D419" s="50"/>
      <c r="E419" s="51"/>
    </row>
    <row r="420" spans="1:5" x14ac:dyDescent="0.25">
      <c r="A420" s="58" t="s">
        <v>28</v>
      </c>
      <c r="B420" s="59"/>
      <c r="C420" s="60"/>
      <c r="D420" s="61">
        <f>C414/100*7.5</f>
        <v>0</v>
      </c>
      <c r="E420" s="62"/>
    </row>
    <row r="421" spans="1:5" ht="15.75" thickBot="1" x14ac:dyDescent="0.3">
      <c r="A421" s="63" t="s">
        <v>29</v>
      </c>
      <c r="B421" s="64"/>
      <c r="C421" s="65"/>
      <c r="D421" s="66">
        <f>C414/100*15</f>
        <v>0</v>
      </c>
      <c r="E421" s="67"/>
    </row>
    <row r="422" spans="1:5" x14ac:dyDescent="0.25">
      <c r="A422" s="34">
        <v>200</v>
      </c>
      <c r="B422" s="35" t="s">
        <v>19</v>
      </c>
      <c r="C422" s="36" t="s">
        <v>20</v>
      </c>
      <c r="D422" s="68" t="s">
        <v>21</v>
      </c>
      <c r="E422" s="69"/>
    </row>
    <row r="423" spans="1:5" ht="15.75" thickBot="1" x14ac:dyDescent="0.3">
      <c r="A423" s="53">
        <v>42489</v>
      </c>
      <c r="B423" s="38"/>
      <c r="C423" s="39"/>
      <c r="D423" s="40" t="s">
        <v>5</v>
      </c>
      <c r="E423" s="41" t="s">
        <v>6</v>
      </c>
    </row>
    <row r="424" spans="1:5" x14ac:dyDescent="0.25">
      <c r="A424" s="70" t="s">
        <v>23</v>
      </c>
      <c r="B424" s="71"/>
      <c r="C424" s="72"/>
      <c r="D424" s="42">
        <v>34.61</v>
      </c>
      <c r="E424" s="43">
        <v>56.82</v>
      </c>
    </row>
    <row r="425" spans="1:5" ht="15.75" thickBot="1" x14ac:dyDescent="0.3">
      <c r="A425" s="73" t="s">
        <v>26</v>
      </c>
      <c r="B425" s="74"/>
      <c r="C425" s="75"/>
      <c r="D425" s="44">
        <f>D424*100%/A422</f>
        <v>0.17305000000000001</v>
      </c>
      <c r="E425" s="45">
        <f>E424*100%/A422</f>
        <v>0.28410000000000002</v>
      </c>
    </row>
    <row r="426" spans="1:5" x14ac:dyDescent="0.25">
      <c r="A426" s="76" t="s">
        <v>25</v>
      </c>
      <c r="B426" s="77"/>
      <c r="C426" s="78"/>
      <c r="D426" s="46">
        <v>29.68</v>
      </c>
      <c r="E426" s="47">
        <v>45.54</v>
      </c>
    </row>
    <row r="427" spans="1:5" ht="15.75" thickBot="1" x14ac:dyDescent="0.3">
      <c r="A427" s="73" t="s">
        <v>26</v>
      </c>
      <c r="B427" s="74"/>
      <c r="C427" s="75"/>
      <c r="D427" s="48">
        <f>D426*100%/A422</f>
        <v>0.1484</v>
      </c>
      <c r="E427" s="49">
        <f>E426*100%/A422</f>
        <v>0.22769999999999999</v>
      </c>
    </row>
    <row r="428" spans="1:5" ht="16.5" thickTop="1" thickBot="1" x14ac:dyDescent="0.3">
      <c r="A428" s="79" t="s">
        <v>27</v>
      </c>
      <c r="B428" s="80"/>
      <c r="C428" s="81"/>
      <c r="D428" s="50"/>
      <c r="E428" s="51"/>
    </row>
    <row r="429" spans="1:5" x14ac:dyDescent="0.25">
      <c r="A429" s="58" t="s">
        <v>28</v>
      </c>
      <c r="B429" s="59"/>
      <c r="C429" s="60"/>
      <c r="D429" s="61">
        <f>C423/100*7.5</f>
        <v>0</v>
      </c>
      <c r="E429" s="62"/>
    </row>
    <row r="430" spans="1:5" ht="15.75" thickBot="1" x14ac:dyDescent="0.3">
      <c r="A430" s="63" t="s">
        <v>29</v>
      </c>
      <c r="B430" s="64"/>
      <c r="C430" s="65"/>
      <c r="D430" s="66">
        <f>C423/100*15</f>
        <v>0</v>
      </c>
      <c r="E430" s="67"/>
    </row>
    <row r="431" spans="1:5" x14ac:dyDescent="0.25">
      <c r="A431" s="34">
        <v>200</v>
      </c>
      <c r="B431" s="35" t="s">
        <v>19</v>
      </c>
      <c r="C431" s="36" t="s">
        <v>20</v>
      </c>
      <c r="D431" s="68" t="s">
        <v>21</v>
      </c>
      <c r="E431" s="69"/>
    </row>
    <row r="432" spans="1:5" ht="15.75" thickBot="1" x14ac:dyDescent="0.3">
      <c r="A432" s="54">
        <v>42492</v>
      </c>
      <c r="B432" s="38"/>
      <c r="C432" s="39"/>
      <c r="D432" s="40" t="s">
        <v>5</v>
      </c>
      <c r="E432" s="41" t="s">
        <v>6</v>
      </c>
    </row>
    <row r="433" spans="1:5" x14ac:dyDescent="0.25">
      <c r="A433" s="70" t="s">
        <v>23</v>
      </c>
      <c r="B433" s="71"/>
      <c r="C433" s="72"/>
      <c r="D433" s="42">
        <v>37.049999999999997</v>
      </c>
      <c r="E433" s="43">
        <v>56.04</v>
      </c>
    </row>
    <row r="434" spans="1:5" ht="15.75" thickBot="1" x14ac:dyDescent="0.3">
      <c r="A434" s="73" t="s">
        <v>26</v>
      </c>
      <c r="B434" s="74"/>
      <c r="C434" s="75"/>
      <c r="D434" s="44">
        <f>D433*100%/A431</f>
        <v>0.18525</v>
      </c>
      <c r="E434" s="45">
        <f>E433*100%/A431</f>
        <v>0.2802</v>
      </c>
    </row>
    <row r="435" spans="1:5" x14ac:dyDescent="0.25">
      <c r="A435" s="76" t="s">
        <v>25</v>
      </c>
      <c r="B435" s="77"/>
      <c r="C435" s="78"/>
      <c r="D435" s="46"/>
      <c r="E435" s="47"/>
    </row>
    <row r="436" spans="1:5" ht="15.75" thickBot="1" x14ac:dyDescent="0.3">
      <c r="A436" s="73" t="s">
        <v>26</v>
      </c>
      <c r="B436" s="74"/>
      <c r="C436" s="75"/>
      <c r="D436" s="48">
        <f>D435*100%/A431</f>
        <v>0</v>
      </c>
      <c r="E436" s="49">
        <f>E435*100%/A431</f>
        <v>0</v>
      </c>
    </row>
    <row r="437" spans="1:5" ht="16.5" thickTop="1" thickBot="1" x14ac:dyDescent="0.3">
      <c r="A437" s="79" t="s">
        <v>27</v>
      </c>
      <c r="B437" s="80"/>
      <c r="C437" s="81"/>
      <c r="D437" s="50"/>
      <c r="E437" s="51"/>
    </row>
    <row r="438" spans="1:5" x14ac:dyDescent="0.25">
      <c r="A438" s="58" t="s">
        <v>28</v>
      </c>
      <c r="B438" s="59"/>
      <c r="C438" s="60"/>
      <c r="D438" s="61">
        <f>C432/100*7.5</f>
        <v>0</v>
      </c>
      <c r="E438" s="62"/>
    </row>
    <row r="439" spans="1:5" ht="15.75" thickBot="1" x14ac:dyDescent="0.3">
      <c r="A439" s="63" t="s">
        <v>29</v>
      </c>
      <c r="B439" s="64"/>
      <c r="C439" s="65"/>
      <c r="D439" s="66">
        <f>C432/100*15</f>
        <v>0</v>
      </c>
      <c r="E439" s="67"/>
    </row>
    <row r="440" spans="1:5" x14ac:dyDescent="0.25">
      <c r="A440" s="34">
        <v>200</v>
      </c>
      <c r="B440" s="35" t="s">
        <v>19</v>
      </c>
      <c r="C440" s="36" t="s">
        <v>20</v>
      </c>
      <c r="D440" s="68" t="s">
        <v>21</v>
      </c>
      <c r="E440" s="69"/>
    </row>
    <row r="441" spans="1:5" ht="15.75" thickBot="1" x14ac:dyDescent="0.3">
      <c r="A441" s="37">
        <v>42493</v>
      </c>
      <c r="B441" s="38"/>
      <c r="C441" s="39"/>
      <c r="D441" s="40" t="s">
        <v>5</v>
      </c>
      <c r="E441" s="41" t="s">
        <v>6</v>
      </c>
    </row>
    <row r="442" spans="1:5" x14ac:dyDescent="0.25">
      <c r="A442" s="70" t="s">
        <v>23</v>
      </c>
      <c r="B442" s="71"/>
      <c r="C442" s="72"/>
      <c r="D442" s="42">
        <v>85.9</v>
      </c>
      <c r="E442" s="43">
        <v>105.58</v>
      </c>
    </row>
    <row r="443" spans="1:5" ht="15.75" thickBot="1" x14ac:dyDescent="0.3">
      <c r="A443" s="73" t="s">
        <v>26</v>
      </c>
      <c r="B443" s="74"/>
      <c r="C443" s="75"/>
      <c r="D443" s="44">
        <f>D442*100%/A440</f>
        <v>0.42950000000000005</v>
      </c>
      <c r="E443" s="45">
        <f>E442*100%/A440</f>
        <v>0.52790000000000004</v>
      </c>
    </row>
    <row r="444" spans="1:5" x14ac:dyDescent="0.25">
      <c r="A444" s="76" t="s">
        <v>25</v>
      </c>
      <c r="B444" s="77"/>
      <c r="C444" s="78"/>
      <c r="D444" s="46">
        <v>116.35</v>
      </c>
      <c r="E444" s="47">
        <v>161</v>
      </c>
    </row>
    <row r="445" spans="1:5" ht="15.75" thickBot="1" x14ac:dyDescent="0.3">
      <c r="A445" s="73" t="s">
        <v>26</v>
      </c>
      <c r="B445" s="74"/>
      <c r="C445" s="75"/>
      <c r="D445" s="48">
        <f>D444*100%/A440</f>
        <v>0.58174999999999999</v>
      </c>
      <c r="E445" s="49">
        <f>E444*100%/A440</f>
        <v>0.80500000000000005</v>
      </c>
    </row>
    <row r="446" spans="1:5" ht="16.5" thickTop="1" thickBot="1" x14ac:dyDescent="0.3">
      <c r="A446" s="79" t="s">
        <v>27</v>
      </c>
      <c r="B446" s="80"/>
      <c r="C446" s="81"/>
      <c r="D446" s="50"/>
      <c r="E446" s="51"/>
    </row>
    <row r="447" spans="1:5" x14ac:dyDescent="0.25">
      <c r="A447" s="58" t="s">
        <v>28</v>
      </c>
      <c r="B447" s="59"/>
      <c r="C447" s="60"/>
      <c r="D447" s="61">
        <f>C441/100*7.5</f>
        <v>0</v>
      </c>
      <c r="E447" s="62"/>
    </row>
    <row r="448" spans="1:5" ht="15.75" thickBot="1" x14ac:dyDescent="0.3">
      <c r="A448" s="63" t="s">
        <v>29</v>
      </c>
      <c r="B448" s="64"/>
      <c r="C448" s="65"/>
      <c r="D448" s="66">
        <f>C441/100*15</f>
        <v>0</v>
      </c>
      <c r="E448" s="67"/>
    </row>
    <row r="449" spans="1:5" x14ac:dyDescent="0.25">
      <c r="A449" s="34">
        <v>200</v>
      </c>
      <c r="B449" s="35" t="s">
        <v>19</v>
      </c>
      <c r="C449" s="36" t="s">
        <v>20</v>
      </c>
      <c r="D449" s="68" t="s">
        <v>21</v>
      </c>
      <c r="E449" s="69"/>
    </row>
    <row r="450" spans="1:5" ht="15.75" thickBot="1" x14ac:dyDescent="0.3">
      <c r="A450" s="37">
        <v>42494</v>
      </c>
      <c r="B450" s="38"/>
      <c r="C450" s="39"/>
      <c r="D450" s="40" t="s">
        <v>5</v>
      </c>
      <c r="E450" s="41" t="s">
        <v>6</v>
      </c>
    </row>
    <row r="451" spans="1:5" x14ac:dyDescent="0.25">
      <c r="A451" s="70" t="s">
        <v>23</v>
      </c>
      <c r="B451" s="71"/>
      <c r="C451" s="72"/>
      <c r="D451" s="42">
        <v>30.85</v>
      </c>
      <c r="E451" s="43">
        <v>49.93</v>
      </c>
    </row>
    <row r="452" spans="1:5" ht="15.75" thickBot="1" x14ac:dyDescent="0.3">
      <c r="A452" s="73" t="s">
        <v>26</v>
      </c>
      <c r="B452" s="74"/>
      <c r="C452" s="75"/>
      <c r="D452" s="44">
        <f>D451*100%/A449</f>
        <v>0.15425</v>
      </c>
      <c r="E452" s="45">
        <f>E451*100%/A449</f>
        <v>0.24965000000000001</v>
      </c>
    </row>
    <row r="453" spans="1:5" x14ac:dyDescent="0.25">
      <c r="A453" s="76" t="s">
        <v>25</v>
      </c>
      <c r="B453" s="77"/>
      <c r="C453" s="78"/>
      <c r="D453" s="46">
        <v>30.54</v>
      </c>
      <c r="E453" s="47">
        <v>46.62</v>
      </c>
    </row>
    <row r="454" spans="1:5" ht="15.75" thickBot="1" x14ac:dyDescent="0.3">
      <c r="A454" s="73" t="s">
        <v>26</v>
      </c>
      <c r="B454" s="74"/>
      <c r="C454" s="75"/>
      <c r="D454" s="48">
        <f>D453*100%/A449</f>
        <v>0.1527</v>
      </c>
      <c r="E454" s="49">
        <f>E453*100%/A449</f>
        <v>0.23309999999999997</v>
      </c>
    </row>
    <row r="455" spans="1:5" ht="16.5" thickTop="1" thickBot="1" x14ac:dyDescent="0.3">
      <c r="A455" s="79" t="s">
        <v>27</v>
      </c>
      <c r="B455" s="80"/>
      <c r="C455" s="81"/>
      <c r="D455" s="50"/>
      <c r="E455" s="51"/>
    </row>
    <row r="456" spans="1:5" x14ac:dyDescent="0.25">
      <c r="A456" s="58" t="s">
        <v>28</v>
      </c>
      <c r="B456" s="59"/>
      <c r="C456" s="60"/>
      <c r="D456" s="61">
        <f>C450/100*7.5</f>
        <v>0</v>
      </c>
      <c r="E456" s="62"/>
    </row>
    <row r="457" spans="1:5" ht="15.75" thickBot="1" x14ac:dyDescent="0.3">
      <c r="A457" s="63" t="s">
        <v>29</v>
      </c>
      <c r="B457" s="64"/>
      <c r="C457" s="65"/>
      <c r="D457" s="66">
        <f>C450/100*15</f>
        <v>0</v>
      </c>
      <c r="E457" s="67"/>
    </row>
    <row r="458" spans="1:5" x14ac:dyDescent="0.25">
      <c r="A458" s="34">
        <v>200</v>
      </c>
      <c r="B458" s="35" t="s">
        <v>19</v>
      </c>
      <c r="C458" s="36" t="s">
        <v>20</v>
      </c>
      <c r="D458" s="68" t="s">
        <v>21</v>
      </c>
      <c r="E458" s="69"/>
    </row>
    <row r="459" spans="1:5" ht="15.75" thickBot="1" x14ac:dyDescent="0.3">
      <c r="A459" s="37">
        <v>42495</v>
      </c>
      <c r="B459" s="38"/>
      <c r="C459" s="39"/>
      <c r="D459" s="40" t="s">
        <v>5</v>
      </c>
      <c r="E459" s="41" t="s">
        <v>6</v>
      </c>
    </row>
    <row r="460" spans="1:5" x14ac:dyDescent="0.25">
      <c r="A460" s="70" t="s">
        <v>23</v>
      </c>
      <c r="B460" s="71"/>
      <c r="C460" s="72"/>
      <c r="D460" s="42">
        <v>35.200000000000003</v>
      </c>
      <c r="E460" s="43">
        <v>53.26</v>
      </c>
    </row>
    <row r="461" spans="1:5" ht="15.75" thickBot="1" x14ac:dyDescent="0.3">
      <c r="A461" s="73" t="s">
        <v>26</v>
      </c>
      <c r="B461" s="74"/>
      <c r="C461" s="75"/>
      <c r="D461" s="44">
        <f>D460*100%/A458</f>
        <v>0.17600000000000002</v>
      </c>
      <c r="E461" s="45">
        <f>E460*100%/A458</f>
        <v>0.26629999999999998</v>
      </c>
    </row>
    <row r="462" spans="1:5" x14ac:dyDescent="0.25">
      <c r="A462" s="76" t="s">
        <v>25</v>
      </c>
      <c r="B462" s="77"/>
      <c r="C462" s="78"/>
      <c r="D462" s="46">
        <v>27.11</v>
      </c>
      <c r="E462" s="47">
        <v>41.36</v>
      </c>
    </row>
    <row r="463" spans="1:5" ht="15.75" thickBot="1" x14ac:dyDescent="0.3">
      <c r="A463" s="73" t="s">
        <v>26</v>
      </c>
      <c r="B463" s="74"/>
      <c r="C463" s="75"/>
      <c r="D463" s="48">
        <f>D462*100%/A458</f>
        <v>0.13555</v>
      </c>
      <c r="E463" s="49">
        <f>E462*100%/A458</f>
        <v>0.20679999999999998</v>
      </c>
    </row>
    <row r="464" spans="1:5" ht="16.5" thickTop="1" thickBot="1" x14ac:dyDescent="0.3">
      <c r="A464" s="79" t="s">
        <v>27</v>
      </c>
      <c r="B464" s="80"/>
      <c r="C464" s="81"/>
      <c r="D464" s="50"/>
      <c r="E464" s="51"/>
    </row>
    <row r="465" spans="1:5" x14ac:dyDescent="0.25">
      <c r="A465" s="58" t="s">
        <v>28</v>
      </c>
      <c r="B465" s="59"/>
      <c r="C465" s="60"/>
      <c r="D465" s="61">
        <f>C459/100*7.5</f>
        <v>0</v>
      </c>
      <c r="E465" s="62"/>
    </row>
    <row r="466" spans="1:5" ht="15.75" thickBot="1" x14ac:dyDescent="0.3">
      <c r="A466" s="63" t="s">
        <v>29</v>
      </c>
      <c r="B466" s="64"/>
      <c r="C466" s="65"/>
      <c r="D466" s="66">
        <f>C459/100*15</f>
        <v>0</v>
      </c>
      <c r="E466" s="67"/>
    </row>
    <row r="467" spans="1:5" x14ac:dyDescent="0.25">
      <c r="A467" s="34">
        <v>200</v>
      </c>
      <c r="B467" s="35" t="s">
        <v>19</v>
      </c>
      <c r="C467" s="36" t="s">
        <v>20</v>
      </c>
      <c r="D467" s="68" t="s">
        <v>21</v>
      </c>
      <c r="E467" s="69"/>
    </row>
    <row r="468" spans="1:5" ht="15.75" thickBot="1" x14ac:dyDescent="0.3">
      <c r="A468" s="37">
        <v>42496</v>
      </c>
      <c r="B468" s="38"/>
      <c r="C468" s="39"/>
      <c r="D468" s="40" t="s">
        <v>5</v>
      </c>
      <c r="E468" s="41" t="s">
        <v>6</v>
      </c>
    </row>
    <row r="469" spans="1:5" x14ac:dyDescent="0.25">
      <c r="A469" s="70" t="s">
        <v>23</v>
      </c>
      <c r="B469" s="71"/>
      <c r="C469" s="72"/>
      <c r="D469" s="42">
        <v>33.04</v>
      </c>
      <c r="E469" s="43">
        <v>50.04</v>
      </c>
    </row>
    <row r="470" spans="1:5" ht="15.75" thickBot="1" x14ac:dyDescent="0.3">
      <c r="A470" s="73" t="s">
        <v>26</v>
      </c>
      <c r="B470" s="74"/>
      <c r="C470" s="75"/>
      <c r="D470" s="44">
        <f>D469*100%/A467</f>
        <v>0.16519999999999999</v>
      </c>
      <c r="E470" s="45">
        <f>E469*100%/A467</f>
        <v>0.25019999999999998</v>
      </c>
    </row>
    <row r="471" spans="1:5" x14ac:dyDescent="0.25">
      <c r="A471" s="76" t="s">
        <v>25</v>
      </c>
      <c r="B471" s="77"/>
      <c r="C471" s="78"/>
      <c r="D471" s="46">
        <v>23.37</v>
      </c>
      <c r="E471" s="47">
        <v>35.43</v>
      </c>
    </row>
    <row r="472" spans="1:5" ht="15.75" thickBot="1" x14ac:dyDescent="0.3">
      <c r="A472" s="73" t="s">
        <v>26</v>
      </c>
      <c r="B472" s="74"/>
      <c r="C472" s="75"/>
      <c r="D472" s="48">
        <f>D471*100%/A467</f>
        <v>0.11685000000000001</v>
      </c>
      <c r="E472" s="49">
        <f>E471*100%/A467</f>
        <v>0.17715</v>
      </c>
    </row>
    <row r="473" spans="1:5" ht="16.5" thickTop="1" thickBot="1" x14ac:dyDescent="0.3">
      <c r="A473" s="79" t="s">
        <v>27</v>
      </c>
      <c r="B473" s="80"/>
      <c r="C473" s="81"/>
      <c r="D473" s="50"/>
      <c r="E473" s="51"/>
    </row>
    <row r="474" spans="1:5" x14ac:dyDescent="0.25">
      <c r="A474" s="58" t="s">
        <v>28</v>
      </c>
      <c r="B474" s="59"/>
      <c r="C474" s="60"/>
      <c r="D474" s="61">
        <f>C468/100*7.5</f>
        <v>0</v>
      </c>
      <c r="E474" s="62"/>
    </row>
    <row r="475" spans="1:5" ht="15.75" thickBot="1" x14ac:dyDescent="0.3">
      <c r="A475" s="63" t="s">
        <v>29</v>
      </c>
      <c r="B475" s="64"/>
      <c r="C475" s="65"/>
      <c r="D475" s="66">
        <f>C468/100*15</f>
        <v>0</v>
      </c>
      <c r="E475" s="67"/>
    </row>
    <row r="476" spans="1:5" x14ac:dyDescent="0.25">
      <c r="A476" s="34">
        <v>200</v>
      </c>
      <c r="B476" s="35" t="s">
        <v>19</v>
      </c>
      <c r="C476" s="36" t="s">
        <v>20</v>
      </c>
      <c r="D476" s="68" t="s">
        <v>21</v>
      </c>
      <c r="E476" s="69"/>
    </row>
    <row r="477" spans="1:5" ht="15.75" thickBot="1" x14ac:dyDescent="0.3">
      <c r="A477" s="37">
        <v>42499</v>
      </c>
      <c r="B477" s="38"/>
      <c r="C477" s="39"/>
      <c r="D477" s="40" t="s">
        <v>5</v>
      </c>
      <c r="E477" s="41" t="s">
        <v>6</v>
      </c>
    </row>
    <row r="478" spans="1:5" x14ac:dyDescent="0.25">
      <c r="A478" s="70" t="s">
        <v>23</v>
      </c>
      <c r="B478" s="71"/>
      <c r="C478" s="72"/>
      <c r="D478" s="42">
        <v>39.97</v>
      </c>
      <c r="E478" s="43">
        <v>59.48</v>
      </c>
    </row>
    <row r="479" spans="1:5" ht="15.75" thickBot="1" x14ac:dyDescent="0.3">
      <c r="A479" s="73" t="s">
        <v>26</v>
      </c>
      <c r="B479" s="74"/>
      <c r="C479" s="75"/>
      <c r="D479" s="44">
        <f>D478*100%/A476</f>
        <v>0.19985</v>
      </c>
      <c r="E479" s="45">
        <f>E478*100%/A476</f>
        <v>0.2974</v>
      </c>
    </row>
    <row r="480" spans="1:5" x14ac:dyDescent="0.25">
      <c r="A480" s="76" t="s">
        <v>25</v>
      </c>
      <c r="B480" s="77"/>
      <c r="C480" s="78"/>
      <c r="D480" s="46">
        <v>55.26</v>
      </c>
      <c r="E480" s="47">
        <v>83.46</v>
      </c>
    </row>
    <row r="481" spans="1:5" ht="15.75" thickBot="1" x14ac:dyDescent="0.3">
      <c r="A481" s="73" t="s">
        <v>26</v>
      </c>
      <c r="B481" s="74"/>
      <c r="C481" s="75"/>
      <c r="D481" s="48">
        <f>D480*100%/A476</f>
        <v>0.27629999999999999</v>
      </c>
      <c r="E481" s="49">
        <f>E480*100%/A476</f>
        <v>0.41729999999999995</v>
      </c>
    </row>
    <row r="482" spans="1:5" ht="16.5" thickTop="1" thickBot="1" x14ac:dyDescent="0.3">
      <c r="A482" s="79" t="s">
        <v>27</v>
      </c>
      <c r="B482" s="80"/>
      <c r="C482" s="81"/>
      <c r="D482" s="50"/>
      <c r="E482" s="51"/>
    </row>
    <row r="483" spans="1:5" x14ac:dyDescent="0.25">
      <c r="A483" s="58" t="s">
        <v>28</v>
      </c>
      <c r="B483" s="59"/>
      <c r="C483" s="60"/>
      <c r="D483" s="61">
        <f>C477/100*7.5</f>
        <v>0</v>
      </c>
      <c r="E483" s="62"/>
    </row>
    <row r="484" spans="1:5" ht="15.75" thickBot="1" x14ac:dyDescent="0.3">
      <c r="A484" s="63" t="s">
        <v>29</v>
      </c>
      <c r="B484" s="64"/>
      <c r="C484" s="65"/>
      <c r="D484" s="66">
        <f>C477/100*15</f>
        <v>0</v>
      </c>
      <c r="E484" s="67"/>
    </row>
    <row r="485" spans="1:5" x14ac:dyDescent="0.25">
      <c r="A485" s="34">
        <v>200</v>
      </c>
      <c r="B485" s="35" t="s">
        <v>19</v>
      </c>
      <c r="C485" s="36" t="s">
        <v>20</v>
      </c>
      <c r="D485" s="68" t="s">
        <v>21</v>
      </c>
      <c r="E485" s="69"/>
    </row>
    <row r="486" spans="1:5" ht="15.75" thickBot="1" x14ac:dyDescent="0.3">
      <c r="A486" s="37">
        <v>42500</v>
      </c>
      <c r="B486" s="38"/>
      <c r="C486" s="39"/>
      <c r="D486" s="40" t="s">
        <v>5</v>
      </c>
      <c r="E486" s="41" t="s">
        <v>6</v>
      </c>
    </row>
    <row r="487" spans="1:5" x14ac:dyDescent="0.25">
      <c r="A487" s="70" t="s">
        <v>23</v>
      </c>
      <c r="B487" s="71"/>
      <c r="C487" s="72"/>
      <c r="D487" s="42">
        <v>18.66</v>
      </c>
      <c r="E487" s="43">
        <v>27.99</v>
      </c>
    </row>
    <row r="488" spans="1:5" ht="15.75" thickBot="1" x14ac:dyDescent="0.3">
      <c r="A488" s="73" t="s">
        <v>26</v>
      </c>
      <c r="B488" s="74"/>
      <c r="C488" s="75"/>
      <c r="D488" s="44">
        <f>D487*100%/A485</f>
        <v>9.3299999999999994E-2</v>
      </c>
      <c r="E488" s="45">
        <f>E487*100%/A485</f>
        <v>0.13994999999999999</v>
      </c>
    </row>
    <row r="489" spans="1:5" x14ac:dyDescent="0.25">
      <c r="A489" s="76" t="s">
        <v>25</v>
      </c>
      <c r="B489" s="77"/>
      <c r="C489" s="78"/>
      <c r="D489" s="46">
        <v>11.08</v>
      </c>
      <c r="E489" s="47">
        <v>16.62</v>
      </c>
    </row>
    <row r="490" spans="1:5" ht="15.75" thickBot="1" x14ac:dyDescent="0.3">
      <c r="A490" s="73" t="s">
        <v>26</v>
      </c>
      <c r="B490" s="74"/>
      <c r="C490" s="75"/>
      <c r="D490" s="48">
        <f>D489*100%/A485</f>
        <v>5.5399999999999998E-2</v>
      </c>
      <c r="E490" s="49">
        <f>E489*100%/A485</f>
        <v>8.3100000000000007E-2</v>
      </c>
    </row>
    <row r="491" spans="1:5" ht="16.5" thickTop="1" thickBot="1" x14ac:dyDescent="0.3">
      <c r="A491" s="79" t="s">
        <v>27</v>
      </c>
      <c r="B491" s="80"/>
      <c r="C491" s="81"/>
      <c r="D491" s="50"/>
      <c r="E491" s="51"/>
    </row>
    <row r="492" spans="1:5" x14ac:dyDescent="0.25">
      <c r="A492" s="58" t="s">
        <v>28</v>
      </c>
      <c r="B492" s="59"/>
      <c r="C492" s="60"/>
      <c r="D492" s="61">
        <f>C486/100*7.5</f>
        <v>0</v>
      </c>
      <c r="E492" s="62"/>
    </row>
    <row r="493" spans="1:5" ht="15.75" thickBot="1" x14ac:dyDescent="0.3">
      <c r="A493" s="63" t="s">
        <v>29</v>
      </c>
      <c r="B493" s="64"/>
      <c r="C493" s="65"/>
      <c r="D493" s="66">
        <f>C486/100*15</f>
        <v>0</v>
      </c>
      <c r="E493" s="67"/>
    </row>
    <row r="494" spans="1:5" x14ac:dyDescent="0.25">
      <c r="A494" s="34">
        <v>200</v>
      </c>
      <c r="B494" s="35" t="s">
        <v>19</v>
      </c>
      <c r="C494" s="36" t="s">
        <v>20</v>
      </c>
      <c r="D494" s="68" t="s">
        <v>21</v>
      </c>
      <c r="E494" s="69"/>
    </row>
    <row r="495" spans="1:5" ht="15.75" thickBot="1" x14ac:dyDescent="0.3">
      <c r="A495" s="37">
        <v>42501</v>
      </c>
      <c r="B495" s="38"/>
      <c r="C495" s="39"/>
      <c r="D495" s="40" t="s">
        <v>5</v>
      </c>
      <c r="E495" s="41" t="s">
        <v>6</v>
      </c>
    </row>
    <row r="496" spans="1:5" x14ac:dyDescent="0.25">
      <c r="A496" s="70" t="s">
        <v>23</v>
      </c>
      <c r="B496" s="71"/>
      <c r="C496" s="72"/>
      <c r="D496" s="42">
        <v>20.14</v>
      </c>
      <c r="E496" s="43">
        <v>29.85</v>
      </c>
    </row>
    <row r="497" spans="1:5" ht="15.75" thickBot="1" x14ac:dyDescent="0.3">
      <c r="A497" s="73" t="s">
        <v>26</v>
      </c>
      <c r="B497" s="74"/>
      <c r="C497" s="75"/>
      <c r="D497" s="44">
        <f>D496*100%/A494</f>
        <v>0.1007</v>
      </c>
      <c r="E497" s="45">
        <f>E496*100%/A494</f>
        <v>0.14924999999999999</v>
      </c>
    </row>
    <row r="498" spans="1:5" x14ac:dyDescent="0.25">
      <c r="A498" s="76" t="s">
        <v>25</v>
      </c>
      <c r="B498" s="77"/>
      <c r="C498" s="78"/>
      <c r="D498" s="46">
        <v>46.88</v>
      </c>
      <c r="E498" s="47">
        <v>70.45</v>
      </c>
    </row>
    <row r="499" spans="1:5" ht="15.75" thickBot="1" x14ac:dyDescent="0.3">
      <c r="A499" s="73" t="s">
        <v>26</v>
      </c>
      <c r="B499" s="74"/>
      <c r="C499" s="75"/>
      <c r="D499" s="48">
        <f>D498*100%/A494</f>
        <v>0.23440000000000003</v>
      </c>
      <c r="E499" s="49">
        <f>E498*100%/A494</f>
        <v>0.35225000000000001</v>
      </c>
    </row>
    <row r="500" spans="1:5" ht="16.5" thickTop="1" thickBot="1" x14ac:dyDescent="0.3">
      <c r="A500" s="79" t="s">
        <v>27</v>
      </c>
      <c r="B500" s="80"/>
      <c r="C500" s="81"/>
      <c r="D500" s="50"/>
      <c r="E500" s="51"/>
    </row>
    <row r="501" spans="1:5" x14ac:dyDescent="0.25">
      <c r="A501" s="58" t="s">
        <v>28</v>
      </c>
      <c r="B501" s="59"/>
      <c r="C501" s="60"/>
      <c r="D501" s="61">
        <f>C495/100*7.5</f>
        <v>0</v>
      </c>
      <c r="E501" s="62"/>
    </row>
    <row r="502" spans="1:5" ht="15.75" thickBot="1" x14ac:dyDescent="0.3">
      <c r="A502" s="63" t="s">
        <v>29</v>
      </c>
      <c r="B502" s="64"/>
      <c r="C502" s="65"/>
      <c r="D502" s="66">
        <f>C495/100*15</f>
        <v>0</v>
      </c>
      <c r="E502" s="67"/>
    </row>
    <row r="503" spans="1:5" x14ac:dyDescent="0.25">
      <c r="A503" s="34">
        <v>200</v>
      </c>
      <c r="B503" s="35" t="s">
        <v>19</v>
      </c>
      <c r="C503" s="36" t="s">
        <v>20</v>
      </c>
      <c r="D503" s="68" t="s">
        <v>21</v>
      </c>
      <c r="E503" s="69"/>
    </row>
    <row r="504" spans="1:5" ht="15.75" thickBot="1" x14ac:dyDescent="0.3">
      <c r="A504" s="37">
        <v>42502</v>
      </c>
      <c r="B504" s="38"/>
      <c r="C504" s="39"/>
      <c r="D504" s="40" t="s">
        <v>5</v>
      </c>
      <c r="E504" s="41" t="s">
        <v>6</v>
      </c>
    </row>
    <row r="505" spans="1:5" x14ac:dyDescent="0.25">
      <c r="A505" s="70" t="s">
        <v>23</v>
      </c>
      <c r="B505" s="71"/>
      <c r="C505" s="72"/>
      <c r="D505" s="42">
        <v>34.78</v>
      </c>
      <c r="E505" s="43">
        <v>51.5</v>
      </c>
    </row>
    <row r="506" spans="1:5" ht="15.75" thickBot="1" x14ac:dyDescent="0.3">
      <c r="A506" s="73" t="s">
        <v>26</v>
      </c>
      <c r="B506" s="74"/>
      <c r="C506" s="75"/>
      <c r="D506" s="44">
        <f>D505*100%/A503</f>
        <v>0.1739</v>
      </c>
      <c r="E506" s="45">
        <f>E505*100%/A503</f>
        <v>0.25750000000000001</v>
      </c>
    </row>
    <row r="507" spans="1:5" x14ac:dyDescent="0.25">
      <c r="A507" s="76" t="s">
        <v>25</v>
      </c>
      <c r="B507" s="77"/>
      <c r="C507" s="78"/>
      <c r="D507" s="46">
        <v>64.75</v>
      </c>
      <c r="E507" s="47">
        <v>97.3</v>
      </c>
    </row>
    <row r="508" spans="1:5" ht="15.75" thickBot="1" x14ac:dyDescent="0.3">
      <c r="A508" s="73" t="s">
        <v>26</v>
      </c>
      <c r="B508" s="74"/>
      <c r="C508" s="75"/>
      <c r="D508" s="48">
        <f>D507*100%/A503</f>
        <v>0.32374999999999998</v>
      </c>
      <c r="E508" s="49">
        <f>E507*100%/A503</f>
        <v>0.48649999999999999</v>
      </c>
    </row>
    <row r="509" spans="1:5" ht="16.5" thickTop="1" thickBot="1" x14ac:dyDescent="0.3">
      <c r="A509" s="79" t="s">
        <v>27</v>
      </c>
      <c r="B509" s="80"/>
      <c r="C509" s="81"/>
      <c r="D509" s="50"/>
      <c r="E509" s="51"/>
    </row>
    <row r="510" spans="1:5" x14ac:dyDescent="0.25">
      <c r="A510" s="58" t="s">
        <v>28</v>
      </c>
      <c r="B510" s="59"/>
      <c r="C510" s="60"/>
      <c r="D510" s="61">
        <f>C504/100*7.5</f>
        <v>0</v>
      </c>
      <c r="E510" s="62"/>
    </row>
    <row r="511" spans="1:5" ht="15.75" thickBot="1" x14ac:dyDescent="0.3">
      <c r="A511" s="63" t="s">
        <v>29</v>
      </c>
      <c r="B511" s="64"/>
      <c r="C511" s="65"/>
      <c r="D511" s="66">
        <f>C504/100*15</f>
        <v>0</v>
      </c>
      <c r="E511" s="67"/>
    </row>
    <row r="512" spans="1:5" x14ac:dyDescent="0.25">
      <c r="A512" s="34">
        <v>200</v>
      </c>
      <c r="B512" s="35" t="s">
        <v>19</v>
      </c>
      <c r="C512" s="36" t="s">
        <v>20</v>
      </c>
      <c r="D512" s="68" t="s">
        <v>21</v>
      </c>
      <c r="E512" s="69"/>
    </row>
    <row r="513" spans="1:5" ht="15.75" thickBot="1" x14ac:dyDescent="0.3">
      <c r="A513" s="37">
        <v>42503</v>
      </c>
      <c r="B513" s="38"/>
      <c r="C513" s="39"/>
      <c r="D513" s="40" t="s">
        <v>5</v>
      </c>
      <c r="E513" s="41" t="s">
        <v>6</v>
      </c>
    </row>
    <row r="514" spans="1:5" x14ac:dyDescent="0.25">
      <c r="A514" s="70" t="s">
        <v>23</v>
      </c>
      <c r="B514" s="71"/>
      <c r="C514" s="72"/>
      <c r="D514" s="42"/>
      <c r="E514" s="43"/>
    </row>
    <row r="515" spans="1:5" ht="15.75" thickBot="1" x14ac:dyDescent="0.3">
      <c r="A515" s="73" t="s">
        <v>26</v>
      </c>
      <c r="B515" s="74"/>
      <c r="C515" s="75"/>
      <c r="D515" s="44">
        <f>D514*100%/A512</f>
        <v>0</v>
      </c>
      <c r="E515" s="45">
        <f>E514*100%/A512</f>
        <v>0</v>
      </c>
    </row>
    <row r="516" spans="1:5" x14ac:dyDescent="0.25">
      <c r="A516" s="76" t="s">
        <v>25</v>
      </c>
      <c r="B516" s="77"/>
      <c r="C516" s="78"/>
      <c r="D516" s="46"/>
      <c r="E516" s="47"/>
    </row>
    <row r="517" spans="1:5" ht="15.75" thickBot="1" x14ac:dyDescent="0.3">
      <c r="A517" s="73" t="s">
        <v>26</v>
      </c>
      <c r="B517" s="74"/>
      <c r="C517" s="75"/>
      <c r="D517" s="48">
        <f>D516*100%/A512</f>
        <v>0</v>
      </c>
      <c r="E517" s="49">
        <f>E516*100%/A512</f>
        <v>0</v>
      </c>
    </row>
    <row r="518" spans="1:5" ht="16.5" thickTop="1" thickBot="1" x14ac:dyDescent="0.3">
      <c r="A518" s="79" t="s">
        <v>27</v>
      </c>
      <c r="B518" s="80"/>
      <c r="C518" s="81"/>
      <c r="D518" s="50">
        <v>5.3</v>
      </c>
      <c r="E518" s="51">
        <v>9.92</v>
      </c>
    </row>
    <row r="519" spans="1:5" x14ac:dyDescent="0.25">
      <c r="A519" s="58" t="s">
        <v>28</v>
      </c>
      <c r="B519" s="59"/>
      <c r="C519" s="60"/>
      <c r="D519" s="61">
        <f>C513/100*7.5</f>
        <v>0</v>
      </c>
      <c r="E519" s="62"/>
    </row>
    <row r="520" spans="1:5" ht="15.75" thickBot="1" x14ac:dyDescent="0.3">
      <c r="A520" s="63" t="s">
        <v>29</v>
      </c>
      <c r="B520" s="64"/>
      <c r="C520" s="65"/>
      <c r="D520" s="66">
        <f>C513/100*15</f>
        <v>0</v>
      </c>
      <c r="E520" s="67"/>
    </row>
    <row r="521" spans="1:5" x14ac:dyDescent="0.25">
      <c r="A521" s="34">
        <v>200</v>
      </c>
      <c r="B521" s="35" t="s">
        <v>19</v>
      </c>
      <c r="C521" s="36" t="s">
        <v>20</v>
      </c>
      <c r="D521" s="68" t="s">
        <v>21</v>
      </c>
      <c r="E521" s="69"/>
    </row>
    <row r="522" spans="1:5" ht="15.75" thickBot="1" x14ac:dyDescent="0.3">
      <c r="A522" s="37">
        <v>42506</v>
      </c>
      <c r="B522" s="38"/>
      <c r="C522" s="39"/>
      <c r="D522" s="40" t="s">
        <v>5</v>
      </c>
      <c r="E522" s="41" t="s">
        <v>6</v>
      </c>
    </row>
    <row r="523" spans="1:5" x14ac:dyDescent="0.25">
      <c r="A523" s="70" t="s">
        <v>23</v>
      </c>
      <c r="B523" s="71"/>
      <c r="C523" s="72"/>
      <c r="D523" s="42">
        <v>21.46</v>
      </c>
      <c r="E523" s="43">
        <v>32.53</v>
      </c>
    </row>
    <row r="524" spans="1:5" ht="15.75" thickBot="1" x14ac:dyDescent="0.3">
      <c r="A524" s="73" t="s">
        <v>26</v>
      </c>
      <c r="B524" s="74"/>
      <c r="C524" s="75"/>
      <c r="D524" s="44">
        <f>D523*100%/A521</f>
        <v>0.10730000000000001</v>
      </c>
      <c r="E524" s="45">
        <f>E523*100%/A521</f>
        <v>0.16265000000000002</v>
      </c>
    </row>
    <row r="525" spans="1:5" x14ac:dyDescent="0.25">
      <c r="A525" s="76" t="s">
        <v>25</v>
      </c>
      <c r="B525" s="77"/>
      <c r="C525" s="78"/>
      <c r="D525" s="46">
        <v>17.690000000000001</v>
      </c>
      <c r="E525" s="47">
        <v>26.93</v>
      </c>
    </row>
    <row r="526" spans="1:5" ht="15.75" thickBot="1" x14ac:dyDescent="0.3">
      <c r="A526" s="73" t="s">
        <v>26</v>
      </c>
      <c r="B526" s="74"/>
      <c r="C526" s="75"/>
      <c r="D526" s="48">
        <f>D525*100%/A521</f>
        <v>8.8450000000000001E-2</v>
      </c>
      <c r="E526" s="49">
        <f>E525*100%/A521</f>
        <v>0.13464999999999999</v>
      </c>
    </row>
    <row r="527" spans="1:5" ht="16.5" thickTop="1" thickBot="1" x14ac:dyDescent="0.3">
      <c r="A527" s="79" t="s">
        <v>27</v>
      </c>
      <c r="B527" s="80"/>
      <c r="C527" s="81"/>
      <c r="D527" s="50"/>
      <c r="E527" s="51"/>
    </row>
    <row r="528" spans="1:5" x14ac:dyDescent="0.25">
      <c r="A528" s="58" t="s">
        <v>28</v>
      </c>
      <c r="B528" s="59"/>
      <c r="C528" s="60"/>
      <c r="D528" s="61">
        <f>C522/100*7.5</f>
        <v>0</v>
      </c>
      <c r="E528" s="62"/>
    </row>
    <row r="529" spans="1:5" ht="15.75" thickBot="1" x14ac:dyDescent="0.3">
      <c r="A529" s="63" t="s">
        <v>29</v>
      </c>
      <c r="B529" s="64"/>
      <c r="C529" s="65"/>
      <c r="D529" s="66">
        <f>C522/100*15</f>
        <v>0</v>
      </c>
      <c r="E529" s="67"/>
    </row>
    <row r="530" spans="1:5" x14ac:dyDescent="0.25">
      <c r="A530" s="34">
        <v>200</v>
      </c>
      <c r="B530" s="35" t="s">
        <v>19</v>
      </c>
      <c r="C530" s="36" t="s">
        <v>20</v>
      </c>
      <c r="D530" s="68" t="s">
        <v>21</v>
      </c>
      <c r="E530" s="69"/>
    </row>
    <row r="531" spans="1:5" ht="15.75" thickBot="1" x14ac:dyDescent="0.3">
      <c r="A531" s="37">
        <v>42507</v>
      </c>
      <c r="B531" s="38"/>
      <c r="C531" s="39"/>
      <c r="D531" s="40" t="s">
        <v>5</v>
      </c>
      <c r="E531" s="41" t="s">
        <v>6</v>
      </c>
    </row>
    <row r="532" spans="1:5" x14ac:dyDescent="0.25">
      <c r="A532" s="70" t="s">
        <v>23</v>
      </c>
      <c r="B532" s="71"/>
      <c r="C532" s="72"/>
      <c r="D532" s="42">
        <v>35.450000000000003</v>
      </c>
      <c r="E532" s="43">
        <v>52.53</v>
      </c>
    </row>
    <row r="533" spans="1:5" ht="15.75" thickBot="1" x14ac:dyDescent="0.3">
      <c r="A533" s="73" t="s">
        <v>26</v>
      </c>
      <c r="B533" s="74"/>
      <c r="C533" s="75"/>
      <c r="D533" s="44">
        <f>D532*100%/A530</f>
        <v>0.17725000000000002</v>
      </c>
      <c r="E533" s="45">
        <f>E532*100%/A530</f>
        <v>0.26264999999999999</v>
      </c>
    </row>
    <row r="534" spans="1:5" x14ac:dyDescent="0.25">
      <c r="A534" s="76" t="s">
        <v>25</v>
      </c>
      <c r="B534" s="77"/>
      <c r="C534" s="78"/>
      <c r="D534" s="46">
        <v>38.479999999999997</v>
      </c>
      <c r="E534" s="47">
        <v>59.24</v>
      </c>
    </row>
    <row r="535" spans="1:5" ht="15.75" thickBot="1" x14ac:dyDescent="0.3">
      <c r="A535" s="73" t="s">
        <v>26</v>
      </c>
      <c r="B535" s="74"/>
      <c r="C535" s="75"/>
      <c r="D535" s="48">
        <f>D534*100%/A530</f>
        <v>0.19239999999999999</v>
      </c>
      <c r="E535" s="49">
        <f>E534*100%/A530</f>
        <v>0.29620000000000002</v>
      </c>
    </row>
    <row r="536" spans="1:5" ht="16.5" thickTop="1" thickBot="1" x14ac:dyDescent="0.3">
      <c r="A536" s="79" t="s">
        <v>27</v>
      </c>
      <c r="B536" s="80"/>
      <c r="C536" s="81"/>
      <c r="D536" s="50"/>
      <c r="E536" s="51"/>
    </row>
    <row r="537" spans="1:5" x14ac:dyDescent="0.25">
      <c r="A537" s="58" t="s">
        <v>28</v>
      </c>
      <c r="B537" s="59"/>
      <c r="C537" s="60"/>
      <c r="D537" s="61">
        <f>C531/100*7.5</f>
        <v>0</v>
      </c>
      <c r="E537" s="62"/>
    </row>
    <row r="538" spans="1:5" ht="15.75" thickBot="1" x14ac:dyDescent="0.3">
      <c r="A538" s="63" t="s">
        <v>29</v>
      </c>
      <c r="B538" s="64"/>
      <c r="C538" s="65"/>
      <c r="D538" s="66">
        <f>C531/100*15</f>
        <v>0</v>
      </c>
      <c r="E538" s="67"/>
    </row>
    <row r="539" spans="1:5" x14ac:dyDescent="0.25">
      <c r="A539" s="34">
        <v>200</v>
      </c>
      <c r="B539" s="35" t="s">
        <v>19</v>
      </c>
      <c r="C539" s="36" t="s">
        <v>20</v>
      </c>
      <c r="D539" s="68" t="s">
        <v>21</v>
      </c>
      <c r="E539" s="69"/>
    </row>
    <row r="540" spans="1:5" ht="15.75" thickBot="1" x14ac:dyDescent="0.3">
      <c r="A540" s="37">
        <v>42508</v>
      </c>
      <c r="B540" s="38"/>
      <c r="C540" s="39"/>
      <c r="D540" s="40" t="s">
        <v>5</v>
      </c>
      <c r="E540" s="41" t="s">
        <v>6</v>
      </c>
    </row>
    <row r="541" spans="1:5" x14ac:dyDescent="0.25">
      <c r="A541" s="70" t="s">
        <v>23</v>
      </c>
      <c r="B541" s="71"/>
      <c r="C541" s="72"/>
      <c r="D541" s="42"/>
      <c r="E541" s="43"/>
    </row>
    <row r="542" spans="1:5" ht="15.75" thickBot="1" x14ac:dyDescent="0.3">
      <c r="A542" s="73" t="s">
        <v>26</v>
      </c>
      <c r="B542" s="74"/>
      <c r="C542" s="75"/>
      <c r="D542" s="44">
        <f>D541*100%/A539</f>
        <v>0</v>
      </c>
      <c r="E542" s="45">
        <f>E541*100%/A539</f>
        <v>0</v>
      </c>
    </row>
    <row r="543" spans="1:5" x14ac:dyDescent="0.25">
      <c r="A543" s="76" t="s">
        <v>25</v>
      </c>
      <c r="B543" s="77"/>
      <c r="C543" s="78"/>
      <c r="D543" s="46"/>
      <c r="E543" s="47"/>
    </row>
    <row r="544" spans="1:5" ht="15.75" thickBot="1" x14ac:dyDescent="0.3">
      <c r="A544" s="73" t="s">
        <v>26</v>
      </c>
      <c r="B544" s="74"/>
      <c r="C544" s="75"/>
      <c r="D544" s="48">
        <f>D543*100%/A539</f>
        <v>0</v>
      </c>
      <c r="E544" s="49">
        <f>E543*100%/A539</f>
        <v>0</v>
      </c>
    </row>
    <row r="545" spans="1:8" ht="16.5" thickTop="1" thickBot="1" x14ac:dyDescent="0.3">
      <c r="A545" s="79" t="s">
        <v>27</v>
      </c>
      <c r="B545" s="80"/>
      <c r="C545" s="81"/>
      <c r="D545" s="50">
        <v>178</v>
      </c>
      <c r="E545" s="51">
        <v>181</v>
      </c>
    </row>
    <row r="546" spans="1:8" x14ac:dyDescent="0.25">
      <c r="A546" s="58" t="s">
        <v>28</v>
      </c>
      <c r="B546" s="59"/>
      <c r="C546" s="60"/>
      <c r="D546" s="61">
        <f>C540/100*7.5</f>
        <v>0</v>
      </c>
      <c r="E546" s="62"/>
    </row>
    <row r="547" spans="1:8" ht="15.75" thickBot="1" x14ac:dyDescent="0.3">
      <c r="A547" s="63" t="s">
        <v>29</v>
      </c>
      <c r="B547" s="64"/>
      <c r="C547" s="65"/>
      <c r="D547" s="66">
        <f>C540/100*15</f>
        <v>0</v>
      </c>
      <c r="E547" s="67"/>
    </row>
    <row r="548" spans="1:8" x14ac:dyDescent="0.25">
      <c r="A548" s="34">
        <v>200</v>
      </c>
      <c r="B548" s="35" t="s">
        <v>19</v>
      </c>
      <c r="C548" s="36" t="s">
        <v>20</v>
      </c>
      <c r="D548" s="68" t="s">
        <v>21</v>
      </c>
      <c r="E548" s="69"/>
      <c r="F548" t="s">
        <v>33</v>
      </c>
      <c r="H548" t="s">
        <v>34</v>
      </c>
    </row>
    <row r="549" spans="1:8" ht="15.75" thickBot="1" x14ac:dyDescent="0.3">
      <c r="A549" s="37">
        <v>42509</v>
      </c>
      <c r="B549" s="38"/>
      <c r="C549" s="39"/>
      <c r="D549" s="40" t="s">
        <v>5</v>
      </c>
      <c r="E549" s="41" t="s">
        <v>6</v>
      </c>
    </row>
    <row r="550" spans="1:8" x14ac:dyDescent="0.25">
      <c r="A550" s="70" t="s">
        <v>23</v>
      </c>
      <c r="B550" s="71"/>
      <c r="C550" s="72"/>
      <c r="D550" s="42">
        <v>36.090000000000003</v>
      </c>
      <c r="E550" s="43">
        <v>55.22</v>
      </c>
    </row>
    <row r="551" spans="1:8" ht="15.75" thickBot="1" x14ac:dyDescent="0.3">
      <c r="A551" s="73" t="s">
        <v>26</v>
      </c>
      <c r="B551" s="74"/>
      <c r="C551" s="75"/>
      <c r="D551" s="44">
        <f>D550*100%/A548</f>
        <v>0.18045000000000003</v>
      </c>
      <c r="E551" s="45">
        <f>E550*100%/A548</f>
        <v>0.27610000000000001</v>
      </c>
    </row>
    <row r="552" spans="1:8" x14ac:dyDescent="0.25">
      <c r="A552" s="76" t="s">
        <v>25</v>
      </c>
      <c r="B552" s="77"/>
      <c r="C552" s="78"/>
      <c r="D552" s="46">
        <v>27.91</v>
      </c>
      <c r="E552" s="47">
        <v>42.37</v>
      </c>
    </row>
    <row r="553" spans="1:8" ht="15.75" thickBot="1" x14ac:dyDescent="0.3">
      <c r="A553" s="73" t="s">
        <v>26</v>
      </c>
      <c r="B553" s="74"/>
      <c r="C553" s="75"/>
      <c r="D553" s="48">
        <f>D552*100%/A548</f>
        <v>0.13955000000000001</v>
      </c>
      <c r="E553" s="49">
        <f>E552*100%/A548</f>
        <v>0.21184999999999998</v>
      </c>
    </row>
    <row r="554" spans="1:8" ht="16.5" thickTop="1" thickBot="1" x14ac:dyDescent="0.3">
      <c r="A554" s="79" t="s">
        <v>27</v>
      </c>
      <c r="B554" s="80"/>
      <c r="C554" s="81"/>
      <c r="D554" s="50"/>
      <c r="E554" s="51"/>
    </row>
    <row r="555" spans="1:8" x14ac:dyDescent="0.25">
      <c r="A555" s="58" t="s">
        <v>28</v>
      </c>
      <c r="B555" s="59"/>
      <c r="C555" s="60"/>
      <c r="D555" s="61">
        <f>C549/100*7.5</f>
        <v>0</v>
      </c>
      <c r="E555" s="62"/>
    </row>
    <row r="556" spans="1:8" ht="15.75" thickBot="1" x14ac:dyDescent="0.3">
      <c r="A556" s="63" t="s">
        <v>29</v>
      </c>
      <c r="B556" s="64"/>
      <c r="C556" s="65"/>
      <c r="D556" s="66">
        <f>C549/100*15</f>
        <v>0</v>
      </c>
      <c r="E556" s="67"/>
    </row>
    <row r="557" spans="1:8" x14ac:dyDescent="0.25">
      <c r="A557" s="34">
        <v>200</v>
      </c>
      <c r="B557" s="35" t="s">
        <v>19</v>
      </c>
      <c r="C557" s="36" t="s">
        <v>20</v>
      </c>
      <c r="D557" s="68" t="s">
        <v>21</v>
      </c>
      <c r="E557" s="69"/>
    </row>
    <row r="558" spans="1:8" ht="15.75" thickBot="1" x14ac:dyDescent="0.3">
      <c r="A558" s="37">
        <v>42510</v>
      </c>
      <c r="B558" s="38"/>
      <c r="C558" s="39"/>
      <c r="D558" s="40" t="s">
        <v>5</v>
      </c>
      <c r="E558" s="41" t="s">
        <v>6</v>
      </c>
    </row>
    <row r="559" spans="1:8" x14ac:dyDescent="0.25">
      <c r="A559" s="70" t="s">
        <v>23</v>
      </c>
      <c r="B559" s="71"/>
      <c r="C559" s="72"/>
      <c r="D559" s="42">
        <v>24.66</v>
      </c>
      <c r="E559" s="43">
        <v>36.99</v>
      </c>
    </row>
    <row r="560" spans="1:8" ht="15.75" thickBot="1" x14ac:dyDescent="0.3">
      <c r="A560" s="73" t="s">
        <v>26</v>
      </c>
      <c r="B560" s="74"/>
      <c r="C560" s="75"/>
      <c r="D560" s="44">
        <f>D559*100%/A557</f>
        <v>0.12330000000000001</v>
      </c>
      <c r="E560" s="45">
        <f>E559*100%/A557</f>
        <v>0.18495</v>
      </c>
    </row>
    <row r="561" spans="1:5" x14ac:dyDescent="0.25">
      <c r="A561" s="76" t="s">
        <v>25</v>
      </c>
      <c r="B561" s="77"/>
      <c r="C561" s="78"/>
      <c r="D561" s="46">
        <v>7.78</v>
      </c>
      <c r="E561" s="47">
        <v>11.67</v>
      </c>
    </row>
    <row r="562" spans="1:5" ht="15.75" thickBot="1" x14ac:dyDescent="0.3">
      <c r="A562" s="73" t="s">
        <v>26</v>
      </c>
      <c r="B562" s="74"/>
      <c r="C562" s="75"/>
      <c r="D562" s="48">
        <f>D561*100%/A557</f>
        <v>3.8900000000000004E-2</v>
      </c>
      <c r="E562" s="49">
        <f>E561*100%/A557</f>
        <v>5.8349999999999999E-2</v>
      </c>
    </row>
    <row r="563" spans="1:5" ht="16.5" thickTop="1" thickBot="1" x14ac:dyDescent="0.3">
      <c r="A563" s="79" t="s">
        <v>27</v>
      </c>
      <c r="B563" s="80"/>
      <c r="C563" s="81"/>
      <c r="D563" s="50"/>
      <c r="E563" s="51"/>
    </row>
    <row r="564" spans="1:5" x14ac:dyDescent="0.25">
      <c r="A564" s="58" t="s">
        <v>28</v>
      </c>
      <c r="B564" s="59"/>
      <c r="C564" s="60"/>
      <c r="D564" s="61">
        <f>C558/100*7.5</f>
        <v>0</v>
      </c>
      <c r="E564" s="62"/>
    </row>
    <row r="565" spans="1:5" ht="15.75" thickBot="1" x14ac:dyDescent="0.3">
      <c r="A565" s="63" t="s">
        <v>29</v>
      </c>
      <c r="B565" s="64"/>
      <c r="C565" s="65"/>
      <c r="D565" s="66">
        <f>C558/100*15</f>
        <v>0</v>
      </c>
      <c r="E565" s="67"/>
    </row>
    <row r="566" spans="1:5" x14ac:dyDescent="0.25">
      <c r="A566" s="34">
        <v>200</v>
      </c>
      <c r="B566" s="35" t="s">
        <v>19</v>
      </c>
      <c r="C566" s="36" t="s">
        <v>20</v>
      </c>
      <c r="D566" s="68" t="s">
        <v>21</v>
      </c>
      <c r="E566" s="69"/>
    </row>
    <row r="567" spans="1:5" ht="15.75" thickBot="1" x14ac:dyDescent="0.3">
      <c r="A567" s="37">
        <v>42513</v>
      </c>
      <c r="B567" s="38"/>
      <c r="C567" s="39"/>
      <c r="D567" s="40" t="s">
        <v>5</v>
      </c>
      <c r="E567" s="41" t="s">
        <v>6</v>
      </c>
    </row>
    <row r="568" spans="1:5" x14ac:dyDescent="0.25">
      <c r="A568" s="70" t="s">
        <v>23</v>
      </c>
      <c r="B568" s="71"/>
      <c r="C568" s="72"/>
      <c r="D568" s="42">
        <v>18.5</v>
      </c>
      <c r="E568" s="43">
        <v>27.37</v>
      </c>
    </row>
    <row r="569" spans="1:5" ht="15.75" thickBot="1" x14ac:dyDescent="0.3">
      <c r="A569" s="73" t="s">
        <v>26</v>
      </c>
      <c r="B569" s="74"/>
      <c r="C569" s="75"/>
      <c r="D569" s="44">
        <f>D568*100%/A566</f>
        <v>9.2499999999999999E-2</v>
      </c>
      <c r="E569" s="45">
        <f>E568*100%/A566</f>
        <v>0.13685</v>
      </c>
    </row>
    <row r="570" spans="1:5" x14ac:dyDescent="0.25">
      <c r="A570" s="76" t="s">
        <v>25</v>
      </c>
      <c r="B570" s="77"/>
      <c r="C570" s="78"/>
      <c r="D570" s="46">
        <v>22.67</v>
      </c>
      <c r="E570" s="47">
        <v>34.520000000000003</v>
      </c>
    </row>
    <row r="571" spans="1:5" ht="15.75" thickBot="1" x14ac:dyDescent="0.3">
      <c r="A571" s="73" t="s">
        <v>26</v>
      </c>
      <c r="B571" s="74"/>
      <c r="C571" s="75"/>
      <c r="D571" s="48">
        <f>D570*100%/A566</f>
        <v>0.11335000000000001</v>
      </c>
      <c r="E571" s="49">
        <f>E570*100%/A566</f>
        <v>0.1726</v>
      </c>
    </row>
    <row r="572" spans="1:5" ht="16.5" thickTop="1" thickBot="1" x14ac:dyDescent="0.3">
      <c r="A572" s="79" t="s">
        <v>27</v>
      </c>
      <c r="B572" s="80"/>
      <c r="C572" s="81"/>
      <c r="D572" s="50"/>
      <c r="E572" s="51"/>
    </row>
    <row r="573" spans="1:5" x14ac:dyDescent="0.25">
      <c r="A573" s="58" t="s">
        <v>28</v>
      </c>
      <c r="B573" s="59"/>
      <c r="C573" s="60"/>
      <c r="D573" s="61">
        <f>C567/100*7.5</f>
        <v>0</v>
      </c>
      <c r="E573" s="62"/>
    </row>
    <row r="574" spans="1:5" ht="15.75" thickBot="1" x14ac:dyDescent="0.3">
      <c r="A574" s="63" t="s">
        <v>29</v>
      </c>
      <c r="B574" s="64"/>
      <c r="C574" s="65"/>
      <c r="D574" s="66">
        <f>C567/100*15</f>
        <v>0</v>
      </c>
      <c r="E574" s="67"/>
    </row>
    <row r="575" spans="1:5" x14ac:dyDescent="0.25">
      <c r="A575" s="34">
        <v>200</v>
      </c>
      <c r="B575" s="35" t="s">
        <v>19</v>
      </c>
      <c r="C575" s="36" t="s">
        <v>20</v>
      </c>
      <c r="D575" s="68" t="s">
        <v>21</v>
      </c>
      <c r="E575" s="69"/>
    </row>
    <row r="576" spans="1:5" ht="15.75" thickBot="1" x14ac:dyDescent="0.3">
      <c r="A576" s="37">
        <v>42514</v>
      </c>
      <c r="B576" s="38"/>
      <c r="C576" s="39"/>
      <c r="D576" s="40" t="s">
        <v>5</v>
      </c>
      <c r="E576" s="41" t="s">
        <v>6</v>
      </c>
    </row>
    <row r="577" spans="1:8" x14ac:dyDescent="0.25">
      <c r="A577" s="70" t="s">
        <v>23</v>
      </c>
      <c r="B577" s="71"/>
      <c r="C577" s="72"/>
      <c r="D577" s="42"/>
      <c r="E577" s="43"/>
    </row>
    <row r="578" spans="1:8" ht="15.75" thickBot="1" x14ac:dyDescent="0.3">
      <c r="A578" s="73" t="s">
        <v>26</v>
      </c>
      <c r="B578" s="74"/>
      <c r="C578" s="75"/>
      <c r="D578" s="44">
        <f>D577*100%/A575</f>
        <v>0</v>
      </c>
      <c r="E578" s="45">
        <f>E577*100%/A575</f>
        <v>0</v>
      </c>
    </row>
    <row r="579" spans="1:8" x14ac:dyDescent="0.25">
      <c r="A579" s="76" t="s">
        <v>25</v>
      </c>
      <c r="B579" s="77"/>
      <c r="C579" s="78"/>
      <c r="D579" s="46"/>
      <c r="E579" s="47"/>
    </row>
    <row r="580" spans="1:8" ht="15.75" thickBot="1" x14ac:dyDescent="0.3">
      <c r="A580" s="73" t="s">
        <v>26</v>
      </c>
      <c r="B580" s="74"/>
      <c r="C580" s="75"/>
      <c r="D580" s="48">
        <f>D579*100%/A575</f>
        <v>0</v>
      </c>
      <c r="E580" s="49">
        <f>E579*100%/A575</f>
        <v>0</v>
      </c>
    </row>
    <row r="581" spans="1:8" ht="16.5" thickTop="1" thickBot="1" x14ac:dyDescent="0.3">
      <c r="A581" s="79" t="s">
        <v>27</v>
      </c>
      <c r="B581" s="80"/>
      <c r="C581" s="81"/>
      <c r="D581" s="50">
        <v>128</v>
      </c>
      <c r="E581" s="51">
        <v>162</v>
      </c>
    </row>
    <row r="582" spans="1:8" x14ac:dyDescent="0.25">
      <c r="A582" s="58" t="s">
        <v>28</v>
      </c>
      <c r="B582" s="59"/>
      <c r="C582" s="60"/>
      <c r="D582" s="61">
        <f>C576/100*7.5</f>
        <v>0</v>
      </c>
      <c r="E582" s="62"/>
    </row>
    <row r="583" spans="1:8" ht="15.75" thickBot="1" x14ac:dyDescent="0.3">
      <c r="A583" s="63" t="s">
        <v>29</v>
      </c>
      <c r="B583" s="64"/>
      <c r="C583" s="65"/>
      <c r="D583" s="66">
        <f>C576/100*15</f>
        <v>0</v>
      </c>
      <c r="E583" s="67"/>
    </row>
    <row r="584" spans="1:8" x14ac:dyDescent="0.25">
      <c r="A584" s="34">
        <v>200</v>
      </c>
      <c r="B584" s="35" t="s">
        <v>19</v>
      </c>
      <c r="C584" s="36" t="s">
        <v>20</v>
      </c>
      <c r="D584" s="68" t="s">
        <v>21</v>
      </c>
      <c r="E584" s="69"/>
      <c r="F584" t="s">
        <v>35</v>
      </c>
      <c r="H584" t="s">
        <v>36</v>
      </c>
    </row>
    <row r="585" spans="1:8" ht="15.75" thickBot="1" x14ac:dyDescent="0.3">
      <c r="A585" s="37">
        <v>42515</v>
      </c>
      <c r="B585" s="38"/>
      <c r="C585" s="39"/>
      <c r="D585" s="40" t="s">
        <v>5</v>
      </c>
      <c r="E585" s="41" t="s">
        <v>6</v>
      </c>
    </row>
    <row r="586" spans="1:8" x14ac:dyDescent="0.25">
      <c r="A586" s="70" t="s">
        <v>23</v>
      </c>
      <c r="B586" s="71"/>
      <c r="C586" s="72"/>
      <c r="D586" s="42"/>
      <c r="E586" s="43"/>
    </row>
    <row r="587" spans="1:8" ht="15.75" thickBot="1" x14ac:dyDescent="0.3">
      <c r="A587" s="73" t="s">
        <v>26</v>
      </c>
      <c r="B587" s="74"/>
      <c r="C587" s="75"/>
      <c r="D587" s="44">
        <f>D586*100%/A584</f>
        <v>0</v>
      </c>
      <c r="E587" s="45">
        <f>E586*100%/A584</f>
        <v>0</v>
      </c>
    </row>
    <row r="588" spans="1:8" x14ac:dyDescent="0.25">
      <c r="A588" s="76" t="s">
        <v>25</v>
      </c>
      <c r="B588" s="77"/>
      <c r="C588" s="78"/>
      <c r="D588" s="46"/>
      <c r="E588" s="47"/>
    </row>
    <row r="589" spans="1:8" ht="15.75" thickBot="1" x14ac:dyDescent="0.3">
      <c r="A589" s="73" t="s">
        <v>26</v>
      </c>
      <c r="B589" s="74"/>
      <c r="C589" s="75"/>
      <c r="D589" s="48">
        <f>D588*100%/A584</f>
        <v>0</v>
      </c>
      <c r="E589" s="49">
        <f>E588*100%/A584</f>
        <v>0</v>
      </c>
    </row>
    <row r="590" spans="1:8" ht="16.5" thickTop="1" thickBot="1" x14ac:dyDescent="0.3">
      <c r="A590" s="79" t="s">
        <v>27</v>
      </c>
      <c r="B590" s="80"/>
      <c r="C590" s="81"/>
      <c r="D590" s="50">
        <v>6.61</v>
      </c>
      <c r="E590" s="51">
        <v>10.94</v>
      </c>
    </row>
    <row r="591" spans="1:8" x14ac:dyDescent="0.25">
      <c r="A591" s="58" t="s">
        <v>28</v>
      </c>
      <c r="B591" s="59"/>
      <c r="C591" s="60"/>
      <c r="D591" s="61">
        <f>C585/100*7.5</f>
        <v>0</v>
      </c>
      <c r="E591" s="62"/>
    </row>
    <row r="592" spans="1:8" ht="15.75" thickBot="1" x14ac:dyDescent="0.3">
      <c r="A592" s="63" t="s">
        <v>29</v>
      </c>
      <c r="B592" s="64"/>
      <c r="C592" s="65"/>
      <c r="D592" s="66">
        <f>C585/100*15</f>
        <v>0</v>
      </c>
      <c r="E592" s="67"/>
    </row>
    <row r="593" spans="1:5" x14ac:dyDescent="0.25">
      <c r="A593" s="34">
        <v>200</v>
      </c>
      <c r="B593" s="35" t="s">
        <v>19</v>
      </c>
      <c r="C593" s="36" t="s">
        <v>20</v>
      </c>
      <c r="D593" s="68" t="s">
        <v>21</v>
      </c>
      <c r="E593" s="69"/>
    </row>
    <row r="594" spans="1:5" ht="15.75" thickBot="1" x14ac:dyDescent="0.3">
      <c r="A594" s="37">
        <v>42516</v>
      </c>
      <c r="B594" s="38"/>
      <c r="C594" s="39"/>
      <c r="D594" s="40" t="s">
        <v>5</v>
      </c>
      <c r="E594" s="41" t="s">
        <v>6</v>
      </c>
    </row>
    <row r="595" spans="1:5" x14ac:dyDescent="0.25">
      <c r="A595" s="70" t="s">
        <v>23</v>
      </c>
      <c r="B595" s="71"/>
      <c r="C595" s="72"/>
      <c r="D595" s="42">
        <v>15.6</v>
      </c>
      <c r="E595" s="43">
        <v>23.4</v>
      </c>
    </row>
    <row r="596" spans="1:5" ht="15.75" thickBot="1" x14ac:dyDescent="0.3">
      <c r="A596" s="73" t="s">
        <v>26</v>
      </c>
      <c r="B596" s="74"/>
      <c r="C596" s="75"/>
      <c r="D596" s="44">
        <f>D595*100%/A593</f>
        <v>7.8E-2</v>
      </c>
      <c r="E596" s="45">
        <f>E595*100%/A593</f>
        <v>0.11699999999999999</v>
      </c>
    </row>
    <row r="597" spans="1:5" x14ac:dyDescent="0.25">
      <c r="A597" s="76" t="s">
        <v>25</v>
      </c>
      <c r="B597" s="77"/>
      <c r="C597" s="78"/>
      <c r="D597" s="46">
        <v>14.48</v>
      </c>
      <c r="E597" s="47">
        <v>21.72</v>
      </c>
    </row>
    <row r="598" spans="1:5" ht="15.75" thickBot="1" x14ac:dyDescent="0.3">
      <c r="A598" s="73" t="s">
        <v>26</v>
      </c>
      <c r="B598" s="74"/>
      <c r="C598" s="75"/>
      <c r="D598" s="48">
        <f>D597*100%/A593</f>
        <v>7.2400000000000006E-2</v>
      </c>
      <c r="E598" s="49">
        <f>E597*100%/A593</f>
        <v>0.10859999999999999</v>
      </c>
    </row>
    <row r="599" spans="1:5" ht="16.5" thickTop="1" thickBot="1" x14ac:dyDescent="0.3">
      <c r="A599" s="79" t="s">
        <v>27</v>
      </c>
      <c r="B599" s="80"/>
      <c r="C599" s="81"/>
      <c r="D599" s="50"/>
      <c r="E599" s="51"/>
    </row>
    <row r="600" spans="1:5" x14ac:dyDescent="0.25">
      <c r="A600" s="58" t="s">
        <v>28</v>
      </c>
      <c r="B600" s="59"/>
      <c r="C600" s="60"/>
      <c r="D600" s="61">
        <f>C594/100*7.5</f>
        <v>0</v>
      </c>
      <c r="E600" s="62"/>
    </row>
    <row r="601" spans="1:5" ht="15.75" thickBot="1" x14ac:dyDescent="0.3">
      <c r="A601" s="63" t="s">
        <v>29</v>
      </c>
      <c r="B601" s="64"/>
      <c r="C601" s="65"/>
      <c r="D601" s="66">
        <f>C594/100*15</f>
        <v>0</v>
      </c>
      <c r="E601" s="67"/>
    </row>
    <row r="602" spans="1:5" x14ac:dyDescent="0.25">
      <c r="A602" s="34">
        <v>200</v>
      </c>
      <c r="B602" s="35" t="s">
        <v>19</v>
      </c>
      <c r="C602" s="36" t="s">
        <v>20</v>
      </c>
      <c r="D602" s="68" t="s">
        <v>21</v>
      </c>
      <c r="E602" s="69"/>
    </row>
    <row r="603" spans="1:5" ht="15.75" thickBot="1" x14ac:dyDescent="0.3">
      <c r="A603" s="37">
        <v>42517</v>
      </c>
      <c r="B603" s="38"/>
      <c r="C603" s="39"/>
      <c r="D603" s="40" t="s">
        <v>5</v>
      </c>
      <c r="E603" s="41" t="s">
        <v>6</v>
      </c>
    </row>
    <row r="604" spans="1:5" x14ac:dyDescent="0.25">
      <c r="A604" s="70" t="s">
        <v>23</v>
      </c>
      <c r="B604" s="71"/>
      <c r="C604" s="72"/>
      <c r="D604" s="42">
        <v>27.82</v>
      </c>
      <c r="E604" s="43">
        <v>41.73</v>
      </c>
    </row>
    <row r="605" spans="1:5" ht="15.75" thickBot="1" x14ac:dyDescent="0.3">
      <c r="A605" s="73" t="s">
        <v>26</v>
      </c>
      <c r="B605" s="74"/>
      <c r="C605" s="75"/>
      <c r="D605" s="44">
        <f>D604*100%/A602</f>
        <v>0.1391</v>
      </c>
      <c r="E605" s="45">
        <f>E604*100%/A602</f>
        <v>0.20864999999999997</v>
      </c>
    </row>
    <row r="606" spans="1:5" x14ac:dyDescent="0.25">
      <c r="A606" s="76" t="s">
        <v>25</v>
      </c>
      <c r="B606" s="77"/>
      <c r="C606" s="78"/>
      <c r="D606" s="46">
        <v>13.7</v>
      </c>
      <c r="E606" s="47">
        <v>20.55</v>
      </c>
    </row>
    <row r="607" spans="1:5" ht="15.75" thickBot="1" x14ac:dyDescent="0.3">
      <c r="A607" s="73" t="s">
        <v>26</v>
      </c>
      <c r="B607" s="74"/>
      <c r="C607" s="75"/>
      <c r="D607" s="48">
        <f>D606*100%/A602</f>
        <v>6.8499999999999991E-2</v>
      </c>
      <c r="E607" s="49">
        <f>E606*100%/A602</f>
        <v>0.10275000000000001</v>
      </c>
    </row>
    <row r="608" spans="1:5" ht="16.5" thickTop="1" thickBot="1" x14ac:dyDescent="0.3">
      <c r="A608" s="79" t="s">
        <v>27</v>
      </c>
      <c r="B608" s="80"/>
      <c r="C608" s="81"/>
      <c r="D608" s="50"/>
      <c r="E608" s="51"/>
    </row>
    <row r="609" spans="1:5" x14ac:dyDescent="0.25">
      <c r="A609" s="58" t="s">
        <v>28</v>
      </c>
      <c r="B609" s="59"/>
      <c r="C609" s="60"/>
      <c r="D609" s="61">
        <f>C603/100*7.5</f>
        <v>0</v>
      </c>
      <c r="E609" s="62"/>
    </row>
    <row r="610" spans="1:5" ht="15.75" thickBot="1" x14ac:dyDescent="0.3">
      <c r="A610" s="63" t="s">
        <v>29</v>
      </c>
      <c r="B610" s="64"/>
      <c r="C610" s="65"/>
      <c r="D610" s="66">
        <f>C603/100*15</f>
        <v>0</v>
      </c>
      <c r="E610" s="67"/>
    </row>
    <row r="611" spans="1:5" x14ac:dyDescent="0.25">
      <c r="A611" s="34">
        <v>200</v>
      </c>
      <c r="B611" s="35" t="s">
        <v>19</v>
      </c>
      <c r="C611" s="36" t="s">
        <v>20</v>
      </c>
      <c r="D611" s="68" t="s">
        <v>21</v>
      </c>
      <c r="E611" s="69"/>
    </row>
    <row r="612" spans="1:5" ht="15.75" thickBot="1" x14ac:dyDescent="0.3">
      <c r="A612" s="37">
        <v>42520</v>
      </c>
      <c r="B612" s="38"/>
      <c r="C612" s="39"/>
      <c r="D612" s="40" t="s">
        <v>5</v>
      </c>
      <c r="E612" s="41" t="s">
        <v>6</v>
      </c>
    </row>
    <row r="613" spans="1:5" x14ac:dyDescent="0.25">
      <c r="A613" s="70" t="s">
        <v>23</v>
      </c>
      <c r="B613" s="71"/>
      <c r="C613" s="72"/>
      <c r="D613" s="42">
        <v>25.48</v>
      </c>
      <c r="E613" s="43">
        <v>38.22</v>
      </c>
    </row>
    <row r="614" spans="1:5" ht="15.75" thickBot="1" x14ac:dyDescent="0.3">
      <c r="A614" s="73" t="s">
        <v>26</v>
      </c>
      <c r="B614" s="74"/>
      <c r="C614" s="75"/>
      <c r="D614" s="44">
        <f>D613*100%/A611</f>
        <v>0.12740000000000001</v>
      </c>
      <c r="E614" s="45">
        <f>E613*100%/A611</f>
        <v>0.19109999999999999</v>
      </c>
    </row>
    <row r="615" spans="1:5" x14ac:dyDescent="0.25">
      <c r="A615" s="76" t="s">
        <v>25</v>
      </c>
      <c r="B615" s="77"/>
      <c r="C615" s="78"/>
      <c r="D615" s="46">
        <v>12.52</v>
      </c>
      <c r="E615" s="47">
        <v>18.78</v>
      </c>
    </row>
    <row r="616" spans="1:5" ht="15.75" thickBot="1" x14ac:dyDescent="0.3">
      <c r="A616" s="73" t="s">
        <v>26</v>
      </c>
      <c r="B616" s="74"/>
      <c r="C616" s="75"/>
      <c r="D616" s="48">
        <f>D615*100%/A611</f>
        <v>6.2600000000000003E-2</v>
      </c>
      <c r="E616" s="49">
        <f>E615*100%/A611</f>
        <v>9.3900000000000011E-2</v>
      </c>
    </row>
    <row r="617" spans="1:5" ht="16.5" thickTop="1" thickBot="1" x14ac:dyDescent="0.3">
      <c r="A617" s="79" t="s">
        <v>27</v>
      </c>
      <c r="B617" s="80"/>
      <c r="C617" s="81"/>
      <c r="D617" s="50"/>
      <c r="E617" s="51"/>
    </row>
    <row r="618" spans="1:5" x14ac:dyDescent="0.25">
      <c r="A618" s="58" t="s">
        <v>28</v>
      </c>
      <c r="B618" s="59"/>
      <c r="C618" s="60"/>
      <c r="D618" s="61">
        <f>C612/100*7.5</f>
        <v>0</v>
      </c>
      <c r="E618" s="62"/>
    </row>
    <row r="619" spans="1:5" ht="15.75" thickBot="1" x14ac:dyDescent="0.3">
      <c r="A619" s="63" t="s">
        <v>29</v>
      </c>
      <c r="B619" s="64"/>
      <c r="C619" s="65"/>
      <c r="D619" s="66">
        <f>C612/100*15</f>
        <v>0</v>
      </c>
      <c r="E619" s="67"/>
    </row>
    <row r="620" spans="1:5" x14ac:dyDescent="0.25">
      <c r="A620" s="34">
        <v>200</v>
      </c>
      <c r="B620" s="35" t="s">
        <v>19</v>
      </c>
      <c r="C620" s="36" t="s">
        <v>20</v>
      </c>
      <c r="D620" s="68" t="s">
        <v>21</v>
      </c>
      <c r="E620" s="69"/>
    </row>
    <row r="621" spans="1:5" ht="15.75" thickBot="1" x14ac:dyDescent="0.3">
      <c r="A621" s="55">
        <v>42522</v>
      </c>
      <c r="B621" s="38"/>
      <c r="C621" s="39"/>
      <c r="D621" s="40" t="s">
        <v>5</v>
      </c>
      <c r="E621" s="41" t="s">
        <v>6</v>
      </c>
    </row>
    <row r="622" spans="1:5" x14ac:dyDescent="0.25">
      <c r="A622" s="70" t="s">
        <v>23</v>
      </c>
      <c r="B622" s="71"/>
      <c r="C622" s="72"/>
      <c r="D622" s="42">
        <v>36.46</v>
      </c>
      <c r="E622" s="43">
        <v>54.69</v>
      </c>
    </row>
    <row r="623" spans="1:5" ht="15.75" thickBot="1" x14ac:dyDescent="0.3">
      <c r="A623" s="73" t="s">
        <v>26</v>
      </c>
      <c r="B623" s="74"/>
      <c r="C623" s="75"/>
      <c r="D623" s="44">
        <f>D622*100%/A620</f>
        <v>0.18230000000000002</v>
      </c>
      <c r="E623" s="45">
        <f>E622*100%/A620</f>
        <v>0.27344999999999997</v>
      </c>
    </row>
    <row r="624" spans="1:5" x14ac:dyDescent="0.25">
      <c r="A624" s="76" t="s">
        <v>25</v>
      </c>
      <c r="B624" s="77"/>
      <c r="C624" s="78"/>
      <c r="D624" s="46">
        <v>13.4</v>
      </c>
      <c r="E624" s="47">
        <v>20.100000000000001</v>
      </c>
    </row>
    <row r="625" spans="1:5" ht="15.75" thickBot="1" x14ac:dyDescent="0.3">
      <c r="A625" s="73" t="s">
        <v>26</v>
      </c>
      <c r="B625" s="74"/>
      <c r="C625" s="75"/>
      <c r="D625" s="48">
        <f>D624*100%/A620</f>
        <v>6.7000000000000004E-2</v>
      </c>
      <c r="E625" s="49">
        <f>E624*100%/A620</f>
        <v>0.10050000000000001</v>
      </c>
    </row>
    <row r="626" spans="1:5" ht="16.5" thickTop="1" thickBot="1" x14ac:dyDescent="0.3">
      <c r="A626" s="79" t="s">
        <v>27</v>
      </c>
      <c r="B626" s="80"/>
      <c r="C626" s="81"/>
      <c r="D626" s="50"/>
      <c r="E626" s="51"/>
    </row>
    <row r="627" spans="1:5" x14ac:dyDescent="0.25">
      <c r="A627" s="58" t="s">
        <v>28</v>
      </c>
      <c r="B627" s="59"/>
      <c r="C627" s="60"/>
      <c r="D627" s="61">
        <f>C621/100*7.5</f>
        <v>0</v>
      </c>
      <c r="E627" s="62"/>
    </row>
    <row r="628" spans="1:5" ht="15.75" thickBot="1" x14ac:dyDescent="0.3">
      <c r="A628" s="63" t="s">
        <v>29</v>
      </c>
      <c r="B628" s="64"/>
      <c r="C628" s="65"/>
      <c r="D628" s="66">
        <f>C621/100*15</f>
        <v>0</v>
      </c>
      <c r="E628" s="67"/>
    </row>
    <row r="629" spans="1:5" x14ac:dyDescent="0.25">
      <c r="A629" s="34">
        <v>200</v>
      </c>
      <c r="B629" s="35" t="s">
        <v>19</v>
      </c>
      <c r="C629" s="36" t="s">
        <v>20</v>
      </c>
      <c r="D629" s="68" t="s">
        <v>21</v>
      </c>
      <c r="E629" s="69"/>
    </row>
    <row r="630" spans="1:5" ht="15.75" thickBot="1" x14ac:dyDescent="0.3">
      <c r="A630" s="37">
        <v>42523</v>
      </c>
      <c r="B630" s="38"/>
      <c r="C630" s="39"/>
      <c r="D630" s="40" t="s">
        <v>5</v>
      </c>
      <c r="E630" s="41" t="s">
        <v>6</v>
      </c>
    </row>
    <row r="631" spans="1:5" x14ac:dyDescent="0.25">
      <c r="A631" s="70" t="s">
        <v>23</v>
      </c>
      <c r="B631" s="71"/>
      <c r="C631" s="72"/>
      <c r="D631" s="42">
        <v>17</v>
      </c>
      <c r="E631" s="43">
        <v>26.12</v>
      </c>
    </row>
    <row r="632" spans="1:5" ht="15.75" thickBot="1" x14ac:dyDescent="0.3">
      <c r="A632" s="73" t="s">
        <v>26</v>
      </c>
      <c r="B632" s="74"/>
      <c r="C632" s="75"/>
      <c r="D632" s="44">
        <f>D631*100%/A629</f>
        <v>8.5000000000000006E-2</v>
      </c>
      <c r="E632" s="45">
        <f>E631*100%/A629</f>
        <v>0.13059999999999999</v>
      </c>
    </row>
    <row r="633" spans="1:5" x14ac:dyDescent="0.25">
      <c r="A633" s="76" t="s">
        <v>25</v>
      </c>
      <c r="B633" s="77"/>
      <c r="C633" s="78"/>
      <c r="D633" s="46">
        <v>20.25</v>
      </c>
      <c r="E633" s="47">
        <v>30.57</v>
      </c>
    </row>
    <row r="634" spans="1:5" ht="15.75" thickBot="1" x14ac:dyDescent="0.3">
      <c r="A634" s="73" t="s">
        <v>26</v>
      </c>
      <c r="B634" s="74"/>
      <c r="C634" s="75"/>
      <c r="D634" s="48">
        <f>D633*100%/A629</f>
        <v>0.10125000000000001</v>
      </c>
      <c r="E634" s="49">
        <f>E633*100%/A629</f>
        <v>0.15285000000000001</v>
      </c>
    </row>
    <row r="635" spans="1:5" ht="16.5" thickTop="1" thickBot="1" x14ac:dyDescent="0.3">
      <c r="A635" s="79" t="s">
        <v>27</v>
      </c>
      <c r="B635" s="80"/>
      <c r="C635" s="81"/>
      <c r="D635" s="50"/>
      <c r="E635" s="51"/>
    </row>
    <row r="636" spans="1:5" x14ac:dyDescent="0.25">
      <c r="A636" s="58" t="s">
        <v>28</v>
      </c>
      <c r="B636" s="59"/>
      <c r="C636" s="60"/>
      <c r="D636" s="61">
        <f>C630/100*7.5</f>
        <v>0</v>
      </c>
      <c r="E636" s="62"/>
    </row>
    <row r="637" spans="1:5" ht="15.75" thickBot="1" x14ac:dyDescent="0.3">
      <c r="A637" s="63" t="s">
        <v>29</v>
      </c>
      <c r="B637" s="64"/>
      <c r="C637" s="65"/>
      <c r="D637" s="66">
        <f>C630/100*15</f>
        <v>0</v>
      </c>
      <c r="E637" s="67"/>
    </row>
    <row r="638" spans="1:5" x14ac:dyDescent="0.25">
      <c r="A638" s="34">
        <v>200</v>
      </c>
      <c r="B638" s="35" t="s">
        <v>19</v>
      </c>
      <c r="C638" s="36" t="s">
        <v>20</v>
      </c>
      <c r="D638" s="68" t="s">
        <v>21</v>
      </c>
      <c r="E638" s="69"/>
    </row>
    <row r="639" spans="1:5" ht="15.75" thickBot="1" x14ac:dyDescent="0.3">
      <c r="A639" s="37">
        <v>42524</v>
      </c>
      <c r="B639" s="38"/>
      <c r="C639" s="39"/>
      <c r="D639" s="40" t="s">
        <v>5</v>
      </c>
      <c r="E639" s="41" t="s">
        <v>6</v>
      </c>
    </row>
    <row r="640" spans="1:5" x14ac:dyDescent="0.25">
      <c r="A640" s="70" t="s">
        <v>23</v>
      </c>
      <c r="B640" s="71"/>
      <c r="C640" s="72"/>
      <c r="D640" s="42">
        <v>30.69</v>
      </c>
      <c r="E640" s="43">
        <v>51.52</v>
      </c>
    </row>
    <row r="641" spans="1:5" ht="15.75" thickBot="1" x14ac:dyDescent="0.3">
      <c r="A641" s="73" t="s">
        <v>26</v>
      </c>
      <c r="B641" s="74"/>
      <c r="C641" s="75"/>
      <c r="D641" s="44">
        <f>D640*100%/A638</f>
        <v>0.15345</v>
      </c>
      <c r="E641" s="45">
        <f>E640*100%/A638</f>
        <v>0.2576</v>
      </c>
    </row>
    <row r="642" spans="1:5" x14ac:dyDescent="0.25">
      <c r="A642" s="76" t="s">
        <v>25</v>
      </c>
      <c r="B642" s="77"/>
      <c r="C642" s="78"/>
      <c r="D642" s="46">
        <v>136.38999999999999</v>
      </c>
      <c r="E642" s="47">
        <v>182.9</v>
      </c>
    </row>
    <row r="643" spans="1:5" ht="15.75" thickBot="1" x14ac:dyDescent="0.3">
      <c r="A643" s="73" t="s">
        <v>26</v>
      </c>
      <c r="B643" s="74"/>
      <c r="C643" s="75"/>
      <c r="D643" s="48">
        <f>D642*100%/A638</f>
        <v>0.68194999999999995</v>
      </c>
      <c r="E643" s="49">
        <f>E642*100%/A638</f>
        <v>0.91449999999999998</v>
      </c>
    </row>
    <row r="644" spans="1:5" ht="16.5" thickTop="1" thickBot="1" x14ac:dyDescent="0.3">
      <c r="A644" s="79" t="s">
        <v>27</v>
      </c>
      <c r="B644" s="80"/>
      <c r="C644" s="81"/>
      <c r="D644" s="50"/>
      <c r="E644" s="51"/>
    </row>
    <row r="645" spans="1:5" x14ac:dyDescent="0.25">
      <c r="A645" s="58" t="s">
        <v>28</v>
      </c>
      <c r="B645" s="59"/>
      <c r="C645" s="60"/>
      <c r="D645" s="61">
        <f>C639/100*7.5</f>
        <v>0</v>
      </c>
      <c r="E645" s="62"/>
    </row>
    <row r="646" spans="1:5" ht="15.75" thickBot="1" x14ac:dyDescent="0.3">
      <c r="A646" s="63" t="s">
        <v>29</v>
      </c>
      <c r="B646" s="64"/>
      <c r="C646" s="65"/>
      <c r="D646" s="66">
        <f>C639/100*15</f>
        <v>0</v>
      </c>
      <c r="E646" s="67"/>
    </row>
    <row r="647" spans="1:5" x14ac:dyDescent="0.25">
      <c r="A647" s="34">
        <v>200</v>
      </c>
      <c r="B647" s="35" t="s">
        <v>19</v>
      </c>
      <c r="C647" s="36" t="s">
        <v>20</v>
      </c>
      <c r="D647" s="68" t="s">
        <v>21</v>
      </c>
      <c r="E647" s="69"/>
    </row>
    <row r="648" spans="1:5" ht="15.75" thickBot="1" x14ac:dyDescent="0.3">
      <c r="A648" s="37">
        <v>42527</v>
      </c>
      <c r="B648" s="38"/>
      <c r="C648" s="39"/>
      <c r="D648" s="40" t="s">
        <v>5</v>
      </c>
      <c r="E648" s="41" t="s">
        <v>6</v>
      </c>
    </row>
    <row r="649" spans="1:5" x14ac:dyDescent="0.25">
      <c r="A649" s="70" t="s">
        <v>23</v>
      </c>
      <c r="B649" s="71"/>
      <c r="C649" s="72"/>
      <c r="D649" s="42">
        <v>66.900000000000006</v>
      </c>
      <c r="E649" s="43">
        <v>96.86</v>
      </c>
    </row>
    <row r="650" spans="1:5" ht="15.75" thickBot="1" x14ac:dyDescent="0.3">
      <c r="A650" s="73" t="s">
        <v>26</v>
      </c>
      <c r="B650" s="74"/>
      <c r="C650" s="75"/>
      <c r="D650" s="44">
        <f>D649*100%/A647</f>
        <v>0.33450000000000002</v>
      </c>
      <c r="E650" s="45">
        <f>E649*100%/A647</f>
        <v>0.48430000000000001</v>
      </c>
    </row>
    <row r="651" spans="1:5" x14ac:dyDescent="0.25">
      <c r="A651" s="76" t="s">
        <v>25</v>
      </c>
      <c r="B651" s="77"/>
      <c r="C651" s="78"/>
      <c r="D651" s="46">
        <v>82.72</v>
      </c>
      <c r="E651" s="47">
        <v>71.459999999999994</v>
      </c>
    </row>
    <row r="652" spans="1:5" ht="15.75" thickBot="1" x14ac:dyDescent="0.3">
      <c r="A652" s="73" t="s">
        <v>26</v>
      </c>
      <c r="B652" s="74"/>
      <c r="C652" s="75"/>
      <c r="D652" s="48">
        <f>D651*100%/A647</f>
        <v>0.41359999999999997</v>
      </c>
      <c r="E652" s="49">
        <f>E651*100%/A647</f>
        <v>0.35729999999999995</v>
      </c>
    </row>
    <row r="653" spans="1:5" ht="16.5" thickTop="1" thickBot="1" x14ac:dyDescent="0.3">
      <c r="A653" s="79" t="s">
        <v>27</v>
      </c>
      <c r="B653" s="80"/>
      <c r="C653" s="81"/>
      <c r="D653" s="50"/>
      <c r="E653" s="51"/>
    </row>
    <row r="654" spans="1:5" x14ac:dyDescent="0.25">
      <c r="A654" s="58" t="s">
        <v>28</v>
      </c>
      <c r="B654" s="59"/>
      <c r="C654" s="60"/>
      <c r="D654" s="61">
        <f>C648/100*7.5</f>
        <v>0</v>
      </c>
      <c r="E654" s="62"/>
    </row>
    <row r="655" spans="1:5" ht="15.75" thickBot="1" x14ac:dyDescent="0.3">
      <c r="A655" s="63" t="s">
        <v>29</v>
      </c>
      <c r="B655" s="64"/>
      <c r="C655" s="65"/>
      <c r="D655" s="66">
        <f>C648/100*15</f>
        <v>0</v>
      </c>
      <c r="E655" s="67"/>
    </row>
    <row r="656" spans="1:5" x14ac:dyDescent="0.25">
      <c r="A656" s="34">
        <v>200</v>
      </c>
      <c r="B656" s="35" t="s">
        <v>19</v>
      </c>
      <c r="C656" s="36" t="s">
        <v>20</v>
      </c>
      <c r="D656" s="68" t="s">
        <v>21</v>
      </c>
      <c r="E656" s="69"/>
    </row>
    <row r="657" spans="1:5" ht="15.75" thickBot="1" x14ac:dyDescent="0.3">
      <c r="A657" s="37">
        <v>42528</v>
      </c>
      <c r="B657" s="38"/>
      <c r="C657" s="39"/>
      <c r="D657" s="40" t="s">
        <v>5</v>
      </c>
      <c r="E657" s="41" t="s">
        <v>6</v>
      </c>
    </row>
    <row r="658" spans="1:5" x14ac:dyDescent="0.25">
      <c r="A658" s="70" t="s">
        <v>23</v>
      </c>
      <c r="B658" s="71"/>
      <c r="C658" s="72"/>
      <c r="D658" s="42">
        <v>39.11</v>
      </c>
      <c r="E658" s="43">
        <v>60.6</v>
      </c>
    </row>
    <row r="659" spans="1:5" ht="15.75" thickBot="1" x14ac:dyDescent="0.3">
      <c r="A659" s="73" t="s">
        <v>26</v>
      </c>
      <c r="B659" s="74"/>
      <c r="C659" s="75"/>
      <c r="D659" s="44">
        <f>D658*100%/A656</f>
        <v>0.19555</v>
      </c>
      <c r="E659" s="45">
        <f>E658*100%/A656</f>
        <v>0.30299999999999999</v>
      </c>
    </row>
    <row r="660" spans="1:5" x14ac:dyDescent="0.25">
      <c r="A660" s="76" t="s">
        <v>25</v>
      </c>
      <c r="B660" s="77"/>
      <c r="C660" s="78"/>
      <c r="D660" s="46">
        <v>36.340000000000003</v>
      </c>
      <c r="E660" s="47">
        <v>55.63</v>
      </c>
    </row>
    <row r="661" spans="1:5" ht="15.75" thickBot="1" x14ac:dyDescent="0.3">
      <c r="A661" s="73" t="s">
        <v>26</v>
      </c>
      <c r="B661" s="74"/>
      <c r="C661" s="75"/>
      <c r="D661" s="48">
        <f>D660*100%/A656</f>
        <v>0.18170000000000003</v>
      </c>
      <c r="E661" s="49">
        <f>E660*100%/A656</f>
        <v>0.27815000000000001</v>
      </c>
    </row>
    <row r="662" spans="1:5" ht="16.5" thickTop="1" thickBot="1" x14ac:dyDescent="0.3">
      <c r="A662" s="79" t="s">
        <v>27</v>
      </c>
      <c r="B662" s="80"/>
      <c r="C662" s="81"/>
      <c r="D662" s="50"/>
      <c r="E662" s="51"/>
    </row>
    <row r="663" spans="1:5" x14ac:dyDescent="0.25">
      <c r="A663" s="58" t="s">
        <v>28</v>
      </c>
      <c r="B663" s="59"/>
      <c r="C663" s="60"/>
      <c r="D663" s="61">
        <f>C657/100*7.5</f>
        <v>0</v>
      </c>
      <c r="E663" s="62"/>
    </row>
    <row r="664" spans="1:5" ht="15.75" thickBot="1" x14ac:dyDescent="0.3">
      <c r="A664" s="63" t="s">
        <v>29</v>
      </c>
      <c r="B664" s="64"/>
      <c r="C664" s="65"/>
      <c r="D664" s="66">
        <f>C657/100*15</f>
        <v>0</v>
      </c>
      <c r="E664" s="67"/>
    </row>
    <row r="665" spans="1:5" x14ac:dyDescent="0.25">
      <c r="A665" s="34">
        <v>200</v>
      </c>
      <c r="B665" s="35" t="s">
        <v>19</v>
      </c>
      <c r="C665" s="36" t="s">
        <v>20</v>
      </c>
      <c r="D665" s="68" t="s">
        <v>21</v>
      </c>
      <c r="E665" s="69"/>
    </row>
    <row r="666" spans="1:5" ht="15.75" thickBot="1" x14ac:dyDescent="0.3">
      <c r="A666" s="37">
        <v>42529</v>
      </c>
      <c r="B666" s="38"/>
      <c r="C666" s="39"/>
      <c r="D666" s="40" t="s">
        <v>5</v>
      </c>
      <c r="E666" s="41" t="s">
        <v>6</v>
      </c>
    </row>
    <row r="667" spans="1:5" x14ac:dyDescent="0.25">
      <c r="A667" s="70" t="s">
        <v>23</v>
      </c>
      <c r="B667" s="71"/>
      <c r="C667" s="72"/>
      <c r="D667" s="42">
        <v>30.57</v>
      </c>
      <c r="E667" s="43">
        <v>45.37</v>
      </c>
    </row>
    <row r="668" spans="1:5" ht="15.75" thickBot="1" x14ac:dyDescent="0.3">
      <c r="A668" s="73" t="s">
        <v>26</v>
      </c>
      <c r="B668" s="74"/>
      <c r="C668" s="75"/>
      <c r="D668" s="44">
        <f>D667*100%/A665</f>
        <v>0.15285000000000001</v>
      </c>
      <c r="E668" s="45">
        <f>E667*100%/A665</f>
        <v>0.22685</v>
      </c>
    </row>
    <row r="669" spans="1:5" x14ac:dyDescent="0.25">
      <c r="A669" s="76" t="s">
        <v>25</v>
      </c>
      <c r="B669" s="77"/>
      <c r="C669" s="78"/>
      <c r="D669" s="46">
        <v>45.89</v>
      </c>
      <c r="E669" s="47">
        <v>69.52</v>
      </c>
    </row>
    <row r="670" spans="1:5" ht="15.75" thickBot="1" x14ac:dyDescent="0.3">
      <c r="A670" s="73" t="s">
        <v>26</v>
      </c>
      <c r="B670" s="74"/>
      <c r="C670" s="75"/>
      <c r="D670" s="48">
        <f>D669*100%/A665</f>
        <v>0.22945000000000002</v>
      </c>
      <c r="E670" s="49">
        <f>E669*100%/A665</f>
        <v>0.34759999999999996</v>
      </c>
    </row>
    <row r="671" spans="1:5" ht="16.5" thickTop="1" thickBot="1" x14ac:dyDescent="0.3">
      <c r="A671" s="79" t="s">
        <v>27</v>
      </c>
      <c r="B671" s="80"/>
      <c r="C671" s="81"/>
      <c r="D671" s="50"/>
      <c r="E671" s="51"/>
    </row>
    <row r="672" spans="1:5" x14ac:dyDescent="0.25">
      <c r="A672" s="58" t="s">
        <v>28</v>
      </c>
      <c r="B672" s="59"/>
      <c r="C672" s="60"/>
      <c r="D672" s="61">
        <f>C666/100*7.5</f>
        <v>0</v>
      </c>
      <c r="E672" s="62"/>
    </row>
    <row r="673" spans="1:5" ht="15.75" thickBot="1" x14ac:dyDescent="0.3">
      <c r="A673" s="63" t="s">
        <v>29</v>
      </c>
      <c r="B673" s="64"/>
      <c r="C673" s="65"/>
      <c r="D673" s="66">
        <f>C666/100*15</f>
        <v>0</v>
      </c>
      <c r="E673" s="67"/>
    </row>
    <row r="674" spans="1:5" x14ac:dyDescent="0.25">
      <c r="A674" s="34">
        <v>200</v>
      </c>
      <c r="B674" s="35" t="s">
        <v>19</v>
      </c>
      <c r="C674" s="36" t="s">
        <v>20</v>
      </c>
      <c r="D674" s="68" t="s">
        <v>21</v>
      </c>
      <c r="E674" s="69"/>
    </row>
    <row r="675" spans="1:5" ht="15.75" thickBot="1" x14ac:dyDescent="0.3">
      <c r="A675" s="37">
        <v>42530</v>
      </c>
      <c r="B675" s="38"/>
      <c r="C675" s="39"/>
      <c r="D675" s="40" t="s">
        <v>5</v>
      </c>
      <c r="E675" s="41" t="s">
        <v>6</v>
      </c>
    </row>
    <row r="676" spans="1:5" x14ac:dyDescent="0.25">
      <c r="A676" s="70" t="s">
        <v>23</v>
      </c>
      <c r="B676" s="71"/>
      <c r="C676" s="72"/>
      <c r="D676" s="42">
        <v>26.1</v>
      </c>
      <c r="E676" s="43">
        <v>39.15</v>
      </c>
    </row>
    <row r="677" spans="1:5" ht="15.75" thickBot="1" x14ac:dyDescent="0.3">
      <c r="A677" s="73" t="s">
        <v>26</v>
      </c>
      <c r="B677" s="74"/>
      <c r="C677" s="75"/>
      <c r="D677" s="44">
        <f>D676*100%/A674</f>
        <v>0.1305</v>
      </c>
      <c r="E677" s="45">
        <f>E676*100%/A674</f>
        <v>0.19574999999999998</v>
      </c>
    </row>
    <row r="678" spans="1:5" x14ac:dyDescent="0.25">
      <c r="A678" s="76" t="s">
        <v>25</v>
      </c>
      <c r="B678" s="77"/>
      <c r="C678" s="78"/>
      <c r="D678" s="46">
        <v>16.8</v>
      </c>
      <c r="E678" s="47">
        <v>25.2</v>
      </c>
    </row>
    <row r="679" spans="1:5" ht="15.75" thickBot="1" x14ac:dyDescent="0.3">
      <c r="A679" s="73" t="s">
        <v>26</v>
      </c>
      <c r="B679" s="74"/>
      <c r="C679" s="75"/>
      <c r="D679" s="48">
        <f>D678*100%/A674</f>
        <v>8.4000000000000005E-2</v>
      </c>
      <c r="E679" s="49">
        <f>E678*100%/A674</f>
        <v>0.126</v>
      </c>
    </row>
    <row r="680" spans="1:5" ht="16.5" thickTop="1" thickBot="1" x14ac:dyDescent="0.3">
      <c r="A680" s="79" t="s">
        <v>27</v>
      </c>
      <c r="B680" s="80"/>
      <c r="C680" s="81"/>
      <c r="D680" s="50"/>
      <c r="E680" s="51"/>
    </row>
    <row r="681" spans="1:5" x14ac:dyDescent="0.25">
      <c r="A681" s="58" t="s">
        <v>28</v>
      </c>
      <c r="B681" s="59"/>
      <c r="C681" s="60"/>
      <c r="D681" s="61">
        <f>C675/100*7.5</f>
        <v>0</v>
      </c>
      <c r="E681" s="62"/>
    </row>
    <row r="682" spans="1:5" ht="15.75" thickBot="1" x14ac:dyDescent="0.3">
      <c r="A682" s="63" t="s">
        <v>29</v>
      </c>
      <c r="B682" s="64"/>
      <c r="C682" s="65"/>
      <c r="D682" s="66">
        <f>C675/100*15</f>
        <v>0</v>
      </c>
      <c r="E682" s="67"/>
    </row>
    <row r="683" spans="1:5" x14ac:dyDescent="0.25">
      <c r="A683" s="34">
        <v>200</v>
      </c>
      <c r="B683" s="35" t="s">
        <v>19</v>
      </c>
      <c r="C683" s="36" t="s">
        <v>20</v>
      </c>
      <c r="D683" s="68" t="s">
        <v>21</v>
      </c>
      <c r="E683" s="69"/>
    </row>
    <row r="684" spans="1:5" ht="15.75" thickBot="1" x14ac:dyDescent="0.3">
      <c r="A684" s="37">
        <v>42531</v>
      </c>
      <c r="B684" s="38"/>
      <c r="C684" s="39"/>
      <c r="D684" s="40" t="s">
        <v>5</v>
      </c>
      <c r="E684" s="41" t="s">
        <v>6</v>
      </c>
    </row>
    <row r="685" spans="1:5" x14ac:dyDescent="0.25">
      <c r="A685" s="70" t="s">
        <v>23</v>
      </c>
      <c r="B685" s="71"/>
      <c r="C685" s="72"/>
      <c r="D685" s="42">
        <v>48.62</v>
      </c>
      <c r="E685" s="43">
        <v>72.930000000000007</v>
      </c>
    </row>
    <row r="686" spans="1:5" ht="15.75" thickBot="1" x14ac:dyDescent="0.3">
      <c r="A686" s="73" t="s">
        <v>26</v>
      </c>
      <c r="B686" s="74"/>
      <c r="C686" s="75"/>
      <c r="D686" s="44">
        <f>D685*100%/A683</f>
        <v>0.24309999999999998</v>
      </c>
      <c r="E686" s="45">
        <f>E685*100%/A683</f>
        <v>0.36465000000000003</v>
      </c>
    </row>
    <row r="687" spans="1:5" x14ac:dyDescent="0.25">
      <c r="A687" s="76" t="s">
        <v>25</v>
      </c>
      <c r="B687" s="77"/>
      <c r="C687" s="78"/>
      <c r="D687" s="46">
        <v>15.64</v>
      </c>
      <c r="E687" s="47">
        <v>23.46</v>
      </c>
    </row>
    <row r="688" spans="1:5" ht="15.75" thickBot="1" x14ac:dyDescent="0.3">
      <c r="A688" s="73" t="s">
        <v>26</v>
      </c>
      <c r="B688" s="74"/>
      <c r="C688" s="75"/>
      <c r="D688" s="48">
        <f>D687*100%/A683</f>
        <v>7.8200000000000006E-2</v>
      </c>
      <c r="E688" s="49">
        <f>E687*100%/A683</f>
        <v>0.1173</v>
      </c>
    </row>
    <row r="689" spans="1:5" ht="16.5" thickTop="1" thickBot="1" x14ac:dyDescent="0.3">
      <c r="A689" s="79" t="s">
        <v>27</v>
      </c>
      <c r="B689" s="80"/>
      <c r="C689" s="81"/>
      <c r="D689" s="50"/>
      <c r="E689" s="51"/>
    </row>
    <row r="690" spans="1:5" x14ac:dyDescent="0.25">
      <c r="A690" s="58" t="s">
        <v>28</v>
      </c>
      <c r="B690" s="59"/>
      <c r="C690" s="60"/>
      <c r="D690" s="61">
        <f>C684/100*7.5</f>
        <v>0</v>
      </c>
      <c r="E690" s="62"/>
    </row>
    <row r="691" spans="1:5" ht="15.75" thickBot="1" x14ac:dyDescent="0.3">
      <c r="A691" s="63" t="s">
        <v>29</v>
      </c>
      <c r="B691" s="64"/>
      <c r="C691" s="65"/>
      <c r="D691" s="66">
        <f>C684/100*15</f>
        <v>0</v>
      </c>
      <c r="E691" s="67"/>
    </row>
    <row r="692" spans="1:5" x14ac:dyDescent="0.25">
      <c r="A692" s="34">
        <v>200</v>
      </c>
      <c r="B692" s="35" t="s">
        <v>19</v>
      </c>
      <c r="C692" s="36" t="s">
        <v>20</v>
      </c>
      <c r="D692" s="68" t="s">
        <v>21</v>
      </c>
      <c r="E692" s="69"/>
    </row>
    <row r="693" spans="1:5" ht="15.75" thickBot="1" x14ac:dyDescent="0.3">
      <c r="A693" s="37">
        <v>42534</v>
      </c>
      <c r="B693" s="38"/>
      <c r="C693" s="39"/>
      <c r="D693" s="40" t="s">
        <v>5</v>
      </c>
      <c r="E693" s="41" t="s">
        <v>6</v>
      </c>
    </row>
    <row r="694" spans="1:5" x14ac:dyDescent="0.25">
      <c r="A694" s="70" t="s">
        <v>23</v>
      </c>
      <c r="B694" s="71"/>
      <c r="C694" s="72"/>
      <c r="D694" s="42">
        <v>48.19</v>
      </c>
      <c r="E694" s="43">
        <v>73.52</v>
      </c>
    </row>
    <row r="695" spans="1:5" ht="15.75" thickBot="1" x14ac:dyDescent="0.3">
      <c r="A695" s="73" t="s">
        <v>26</v>
      </c>
      <c r="B695" s="74"/>
      <c r="C695" s="75"/>
      <c r="D695" s="44">
        <f>D694*100%/A692</f>
        <v>0.24095</v>
      </c>
      <c r="E695" s="45">
        <f>E694*100%/A692</f>
        <v>0.36759999999999998</v>
      </c>
    </row>
    <row r="696" spans="1:5" x14ac:dyDescent="0.25">
      <c r="A696" s="76" t="s">
        <v>25</v>
      </c>
      <c r="B696" s="77"/>
      <c r="C696" s="78"/>
      <c r="D696" s="46">
        <v>68.41</v>
      </c>
      <c r="E696" s="47">
        <v>105.2</v>
      </c>
    </row>
    <row r="697" spans="1:5" ht="15.75" thickBot="1" x14ac:dyDescent="0.3">
      <c r="A697" s="73" t="s">
        <v>26</v>
      </c>
      <c r="B697" s="74"/>
      <c r="C697" s="75"/>
      <c r="D697" s="48">
        <f>D696*100%/A692</f>
        <v>0.34204999999999997</v>
      </c>
      <c r="E697" s="49">
        <f>E696*100%/A692</f>
        <v>0.52600000000000002</v>
      </c>
    </row>
    <row r="698" spans="1:5" ht="16.5" thickTop="1" thickBot="1" x14ac:dyDescent="0.3">
      <c r="A698" s="79" t="s">
        <v>27</v>
      </c>
      <c r="B698" s="80"/>
      <c r="C698" s="81"/>
      <c r="D698" s="50"/>
      <c r="E698" s="51"/>
    </row>
    <row r="699" spans="1:5" x14ac:dyDescent="0.25">
      <c r="A699" s="58" t="s">
        <v>28</v>
      </c>
      <c r="B699" s="59"/>
      <c r="C699" s="60"/>
      <c r="D699" s="61">
        <f>C693/100*7.5</f>
        <v>0</v>
      </c>
      <c r="E699" s="62"/>
    </row>
    <row r="700" spans="1:5" ht="15.75" thickBot="1" x14ac:dyDescent="0.3">
      <c r="A700" s="63" t="s">
        <v>29</v>
      </c>
      <c r="B700" s="64"/>
      <c r="C700" s="65"/>
      <c r="D700" s="66">
        <f>C693/100*15</f>
        <v>0</v>
      </c>
      <c r="E700" s="67"/>
    </row>
    <row r="701" spans="1:5" x14ac:dyDescent="0.25">
      <c r="A701" s="34">
        <v>200</v>
      </c>
      <c r="B701" s="35" t="s">
        <v>19</v>
      </c>
      <c r="C701" s="36" t="s">
        <v>20</v>
      </c>
      <c r="D701" s="68" t="s">
        <v>21</v>
      </c>
      <c r="E701" s="69"/>
    </row>
    <row r="702" spans="1:5" ht="15.75" thickBot="1" x14ac:dyDescent="0.3">
      <c r="A702" s="37">
        <v>42535</v>
      </c>
      <c r="B702" s="38"/>
      <c r="C702" s="39"/>
      <c r="D702" s="40" t="s">
        <v>5</v>
      </c>
      <c r="E702" s="41" t="s">
        <v>6</v>
      </c>
    </row>
    <row r="703" spans="1:5" x14ac:dyDescent="0.25">
      <c r="A703" s="70" t="s">
        <v>23</v>
      </c>
      <c r="B703" s="71"/>
      <c r="C703" s="72"/>
      <c r="D703" s="42">
        <v>53.86</v>
      </c>
      <c r="E703" s="43">
        <v>81.510000000000005</v>
      </c>
    </row>
    <row r="704" spans="1:5" ht="15.75" thickBot="1" x14ac:dyDescent="0.3">
      <c r="A704" s="73" t="s">
        <v>26</v>
      </c>
      <c r="B704" s="74"/>
      <c r="C704" s="75"/>
      <c r="D704" s="44">
        <f>D703*100%/A701</f>
        <v>0.26929999999999998</v>
      </c>
      <c r="E704" s="45">
        <f>E703*100%/A701</f>
        <v>0.40755000000000002</v>
      </c>
    </row>
    <row r="705" spans="1:5" x14ac:dyDescent="0.25">
      <c r="A705" s="76" t="s">
        <v>25</v>
      </c>
      <c r="B705" s="77"/>
      <c r="C705" s="78"/>
      <c r="D705" s="46">
        <v>21.8</v>
      </c>
      <c r="E705" s="47">
        <v>32.700000000000003</v>
      </c>
    </row>
    <row r="706" spans="1:5" ht="15.75" thickBot="1" x14ac:dyDescent="0.3">
      <c r="A706" s="73" t="s">
        <v>26</v>
      </c>
      <c r="B706" s="74"/>
      <c r="C706" s="75"/>
      <c r="D706" s="48">
        <f>D705*100%/A701</f>
        <v>0.109</v>
      </c>
      <c r="E706" s="49">
        <f>E705*100%/A701</f>
        <v>0.16350000000000001</v>
      </c>
    </row>
    <row r="707" spans="1:5" ht="16.5" thickTop="1" thickBot="1" x14ac:dyDescent="0.3">
      <c r="A707" s="79" t="s">
        <v>27</v>
      </c>
      <c r="B707" s="80"/>
      <c r="C707" s="81"/>
      <c r="D707" s="50"/>
      <c r="E707" s="51"/>
    </row>
    <row r="708" spans="1:5" x14ac:dyDescent="0.25">
      <c r="A708" s="58" t="s">
        <v>28</v>
      </c>
      <c r="B708" s="59"/>
      <c r="C708" s="60"/>
      <c r="D708" s="61">
        <f>C702/100*7.5</f>
        <v>0</v>
      </c>
      <c r="E708" s="62"/>
    </row>
    <row r="709" spans="1:5" ht="15.75" thickBot="1" x14ac:dyDescent="0.3">
      <c r="A709" s="63" t="s">
        <v>29</v>
      </c>
      <c r="B709" s="64"/>
      <c r="C709" s="65"/>
      <c r="D709" s="66">
        <f>C702/100*15</f>
        <v>0</v>
      </c>
      <c r="E709" s="67"/>
    </row>
    <row r="710" spans="1:5" x14ac:dyDescent="0.25">
      <c r="A710" s="34">
        <v>200</v>
      </c>
      <c r="B710" s="35" t="s">
        <v>19</v>
      </c>
      <c r="C710" s="36" t="s">
        <v>20</v>
      </c>
      <c r="D710" s="68" t="s">
        <v>21</v>
      </c>
      <c r="E710" s="69"/>
    </row>
    <row r="711" spans="1:5" ht="15.75" thickBot="1" x14ac:dyDescent="0.3">
      <c r="A711" s="37">
        <v>42536</v>
      </c>
      <c r="B711" s="38"/>
      <c r="C711" s="39"/>
      <c r="D711" s="40" t="s">
        <v>5</v>
      </c>
      <c r="E711" s="41" t="s">
        <v>6</v>
      </c>
    </row>
    <row r="712" spans="1:5" x14ac:dyDescent="0.25">
      <c r="A712" s="70" t="s">
        <v>23</v>
      </c>
      <c r="B712" s="71"/>
      <c r="C712" s="72"/>
      <c r="D712" s="42">
        <v>43.66</v>
      </c>
      <c r="E712" s="43">
        <v>65.489999999999995</v>
      </c>
    </row>
    <row r="713" spans="1:5" ht="15.75" thickBot="1" x14ac:dyDescent="0.3">
      <c r="A713" s="73" t="s">
        <v>26</v>
      </c>
      <c r="B713" s="74"/>
      <c r="C713" s="75"/>
      <c r="D713" s="44">
        <f>D712*100%/A710</f>
        <v>0.21829999999999999</v>
      </c>
      <c r="E713" s="45">
        <f>E712*100%/A710</f>
        <v>0.32744999999999996</v>
      </c>
    </row>
    <row r="714" spans="1:5" x14ac:dyDescent="0.25">
      <c r="A714" s="76" t="s">
        <v>25</v>
      </c>
      <c r="B714" s="77"/>
      <c r="C714" s="78"/>
      <c r="D714" s="46">
        <v>17.68</v>
      </c>
      <c r="E714" s="47">
        <v>26.52</v>
      </c>
    </row>
    <row r="715" spans="1:5" ht="15.75" thickBot="1" x14ac:dyDescent="0.3">
      <c r="A715" s="73" t="s">
        <v>26</v>
      </c>
      <c r="B715" s="74"/>
      <c r="C715" s="75"/>
      <c r="D715" s="48">
        <f>D714*100%/A710</f>
        <v>8.8399999999999992E-2</v>
      </c>
      <c r="E715" s="49">
        <f>E714*100%/A710</f>
        <v>0.1326</v>
      </c>
    </row>
    <row r="716" spans="1:5" ht="16.5" thickTop="1" thickBot="1" x14ac:dyDescent="0.3">
      <c r="A716" s="79" t="s">
        <v>27</v>
      </c>
      <c r="B716" s="80"/>
      <c r="C716" s="81"/>
      <c r="D716" s="50"/>
      <c r="E716" s="51"/>
    </row>
    <row r="717" spans="1:5" x14ac:dyDescent="0.25">
      <c r="A717" s="58" t="s">
        <v>28</v>
      </c>
      <c r="B717" s="59"/>
      <c r="C717" s="60"/>
      <c r="D717" s="61">
        <f>C711/100*7.5</f>
        <v>0</v>
      </c>
      <c r="E717" s="62"/>
    </row>
    <row r="718" spans="1:5" ht="15.75" thickBot="1" x14ac:dyDescent="0.3">
      <c r="A718" s="63" t="s">
        <v>29</v>
      </c>
      <c r="B718" s="64"/>
      <c r="C718" s="65"/>
      <c r="D718" s="66">
        <f>C711/100*15</f>
        <v>0</v>
      </c>
      <c r="E718" s="67"/>
    </row>
    <row r="719" spans="1:5" x14ac:dyDescent="0.25">
      <c r="A719" s="34">
        <v>200</v>
      </c>
      <c r="B719" s="35" t="s">
        <v>19</v>
      </c>
      <c r="C719" s="36" t="s">
        <v>20</v>
      </c>
      <c r="D719" s="68" t="s">
        <v>21</v>
      </c>
      <c r="E719" s="69"/>
    </row>
    <row r="720" spans="1:5" ht="15.75" thickBot="1" x14ac:dyDescent="0.3">
      <c r="A720" s="37">
        <v>42537</v>
      </c>
      <c r="B720" s="38"/>
      <c r="C720" s="39"/>
      <c r="D720" s="40" t="s">
        <v>5</v>
      </c>
      <c r="E720" s="41" t="s">
        <v>6</v>
      </c>
    </row>
    <row r="721" spans="1:8" x14ac:dyDescent="0.25">
      <c r="A721" s="70" t="s">
        <v>23</v>
      </c>
      <c r="B721" s="71"/>
      <c r="C721" s="72"/>
      <c r="D721" s="42"/>
      <c r="E721" s="43"/>
    </row>
    <row r="722" spans="1:8" ht="15.75" thickBot="1" x14ac:dyDescent="0.3">
      <c r="A722" s="73" t="s">
        <v>26</v>
      </c>
      <c r="B722" s="74"/>
      <c r="C722" s="75"/>
      <c r="D722" s="44">
        <f>D721*100%/A719</f>
        <v>0</v>
      </c>
      <c r="E722" s="45">
        <f>E721*100%/A719</f>
        <v>0</v>
      </c>
    </row>
    <row r="723" spans="1:8" x14ac:dyDescent="0.25">
      <c r="A723" s="76" t="s">
        <v>25</v>
      </c>
      <c r="B723" s="77"/>
      <c r="C723" s="78"/>
      <c r="D723" s="46"/>
      <c r="E723" s="47"/>
    </row>
    <row r="724" spans="1:8" ht="15.75" thickBot="1" x14ac:dyDescent="0.3">
      <c r="A724" s="73" t="s">
        <v>26</v>
      </c>
      <c r="B724" s="74"/>
      <c r="C724" s="75"/>
      <c r="D724" s="48">
        <f>D723*100%/A719</f>
        <v>0</v>
      </c>
      <c r="E724" s="49">
        <f>E723*100%/A719</f>
        <v>0</v>
      </c>
    </row>
    <row r="725" spans="1:8" ht="16.5" thickTop="1" thickBot="1" x14ac:dyDescent="0.3">
      <c r="A725" s="79" t="s">
        <v>27</v>
      </c>
      <c r="B725" s="80"/>
      <c r="C725" s="81"/>
      <c r="D725" s="50">
        <v>187.58</v>
      </c>
      <c r="E725" s="51">
        <v>176</v>
      </c>
    </row>
    <row r="726" spans="1:8" x14ac:dyDescent="0.25">
      <c r="A726" s="58" t="s">
        <v>28</v>
      </c>
      <c r="B726" s="59"/>
      <c r="C726" s="60"/>
      <c r="D726" s="61">
        <f>C720/100*7.5</f>
        <v>0</v>
      </c>
      <c r="E726" s="62"/>
    </row>
    <row r="727" spans="1:8" ht="15.75" thickBot="1" x14ac:dyDescent="0.3">
      <c r="A727" s="63" t="s">
        <v>29</v>
      </c>
      <c r="B727" s="64"/>
      <c r="C727" s="65"/>
      <c r="D727" s="66">
        <f>C720/100*15</f>
        <v>0</v>
      </c>
      <c r="E727" s="67"/>
    </row>
    <row r="728" spans="1:8" x14ac:dyDescent="0.25">
      <c r="A728" s="34">
        <v>200</v>
      </c>
      <c r="B728" s="35" t="s">
        <v>19</v>
      </c>
      <c r="C728" s="36" t="s">
        <v>20</v>
      </c>
      <c r="D728" s="68" t="s">
        <v>21</v>
      </c>
      <c r="E728" s="69"/>
    </row>
    <row r="729" spans="1:8" ht="15.75" thickBot="1" x14ac:dyDescent="0.3">
      <c r="A729" s="37">
        <v>42538</v>
      </c>
      <c r="B729" s="38"/>
      <c r="C729" s="39"/>
      <c r="D729" s="40" t="s">
        <v>5</v>
      </c>
      <c r="E729" s="41" t="s">
        <v>6</v>
      </c>
      <c r="F729" t="s">
        <v>37</v>
      </c>
      <c r="H729" t="s">
        <v>38</v>
      </c>
    </row>
    <row r="730" spans="1:8" x14ac:dyDescent="0.25">
      <c r="A730" s="70" t="s">
        <v>23</v>
      </c>
      <c r="B730" s="71"/>
      <c r="C730" s="72"/>
      <c r="D730" s="42">
        <v>50.23</v>
      </c>
      <c r="E730" s="43">
        <v>76.150000000000006</v>
      </c>
    </row>
    <row r="731" spans="1:8" ht="15.75" thickBot="1" x14ac:dyDescent="0.3">
      <c r="A731" s="73" t="s">
        <v>26</v>
      </c>
      <c r="B731" s="74"/>
      <c r="C731" s="75"/>
      <c r="D731" s="44">
        <f>D730*100%/A728</f>
        <v>0.25114999999999998</v>
      </c>
      <c r="E731" s="45">
        <f>E730*100%/A728</f>
        <v>0.38075000000000003</v>
      </c>
    </row>
    <row r="732" spans="1:8" x14ac:dyDescent="0.25">
      <c r="A732" s="76" t="s">
        <v>25</v>
      </c>
      <c r="B732" s="77"/>
      <c r="C732" s="78"/>
      <c r="D732" s="46">
        <v>21.96</v>
      </c>
      <c r="E732" s="47">
        <v>32.94</v>
      </c>
    </row>
    <row r="733" spans="1:8" ht="15.75" thickBot="1" x14ac:dyDescent="0.3">
      <c r="A733" s="73" t="s">
        <v>26</v>
      </c>
      <c r="B733" s="74"/>
      <c r="C733" s="75"/>
      <c r="D733" s="48">
        <f>D732*100%/A728</f>
        <v>0.10980000000000001</v>
      </c>
      <c r="E733" s="49">
        <f>E732*100%/A728</f>
        <v>0.16469999999999999</v>
      </c>
    </row>
    <row r="734" spans="1:8" ht="16.5" thickTop="1" thickBot="1" x14ac:dyDescent="0.3">
      <c r="A734" s="79" t="s">
        <v>27</v>
      </c>
      <c r="B734" s="80"/>
      <c r="C734" s="81"/>
      <c r="D734" s="50"/>
      <c r="E734" s="51"/>
    </row>
    <row r="735" spans="1:8" x14ac:dyDescent="0.25">
      <c r="A735" s="58" t="s">
        <v>28</v>
      </c>
      <c r="B735" s="59"/>
      <c r="C735" s="60"/>
      <c r="D735" s="61">
        <f>C729/100*7.5</f>
        <v>0</v>
      </c>
      <c r="E735" s="62"/>
    </row>
    <row r="736" spans="1:8" ht="15.75" thickBot="1" x14ac:dyDescent="0.3">
      <c r="A736" s="63" t="s">
        <v>29</v>
      </c>
      <c r="B736" s="64"/>
      <c r="C736" s="65"/>
      <c r="D736" s="66">
        <f>C729/100*15</f>
        <v>0</v>
      </c>
      <c r="E736" s="67"/>
    </row>
    <row r="737" spans="1:8" x14ac:dyDescent="0.25">
      <c r="A737" s="34">
        <v>200</v>
      </c>
      <c r="B737" s="35" t="s">
        <v>19</v>
      </c>
      <c r="C737" s="36" t="s">
        <v>20</v>
      </c>
      <c r="D737" s="68" t="s">
        <v>21</v>
      </c>
      <c r="E737" s="69"/>
    </row>
    <row r="738" spans="1:8" ht="15.75" thickBot="1" x14ac:dyDescent="0.3">
      <c r="A738" s="37">
        <v>42548</v>
      </c>
      <c r="B738" s="38"/>
      <c r="C738" s="39"/>
      <c r="D738" s="40" t="s">
        <v>5</v>
      </c>
      <c r="E738" s="41" t="s">
        <v>6</v>
      </c>
    </row>
    <row r="739" spans="1:8" x14ac:dyDescent="0.25">
      <c r="A739" s="70" t="s">
        <v>23</v>
      </c>
      <c r="B739" s="71"/>
      <c r="C739" s="72"/>
      <c r="D739" s="42"/>
      <c r="E739" s="43"/>
    </row>
    <row r="740" spans="1:8" ht="15.75" thickBot="1" x14ac:dyDescent="0.3">
      <c r="A740" s="73" t="s">
        <v>26</v>
      </c>
      <c r="B740" s="74"/>
      <c r="C740" s="75"/>
      <c r="D740" s="44">
        <f>D739*100%/A737</f>
        <v>0</v>
      </c>
      <c r="E740" s="45">
        <f>E739*100%/A737</f>
        <v>0</v>
      </c>
    </row>
    <row r="741" spans="1:8" x14ac:dyDescent="0.25">
      <c r="A741" s="76" t="s">
        <v>25</v>
      </c>
      <c r="B741" s="77"/>
      <c r="C741" s="78"/>
      <c r="D741" s="46"/>
      <c r="E741" s="47"/>
    </row>
    <row r="742" spans="1:8" ht="15.75" thickBot="1" x14ac:dyDescent="0.3">
      <c r="A742" s="73" t="s">
        <v>26</v>
      </c>
      <c r="B742" s="74"/>
      <c r="C742" s="75"/>
      <c r="D742" s="48">
        <f>D741*100%/A737</f>
        <v>0</v>
      </c>
      <c r="E742" s="49">
        <f>E741*100%/A737</f>
        <v>0</v>
      </c>
    </row>
    <row r="743" spans="1:8" ht="16.5" thickTop="1" thickBot="1" x14ac:dyDescent="0.3">
      <c r="A743" s="79" t="s">
        <v>27</v>
      </c>
      <c r="B743" s="80"/>
      <c r="C743" s="81"/>
      <c r="D743" s="50">
        <v>19.89</v>
      </c>
      <c r="E743" s="51">
        <v>190</v>
      </c>
    </row>
    <row r="744" spans="1:8" x14ac:dyDescent="0.25">
      <c r="A744" s="58"/>
      <c r="B744" s="59"/>
      <c r="C744" s="60"/>
      <c r="D744" s="61">
        <f>C738/100*7.5</f>
        <v>0</v>
      </c>
      <c r="E744" s="62"/>
    </row>
    <row r="745" spans="1:8" ht="15.75" thickBot="1" x14ac:dyDescent="0.3">
      <c r="A745" s="63" t="s">
        <v>29</v>
      </c>
      <c r="B745" s="64"/>
      <c r="C745" s="65"/>
      <c r="D745" s="66">
        <f>C738/100*15</f>
        <v>0</v>
      </c>
      <c r="E745" s="67"/>
    </row>
    <row r="746" spans="1:8" x14ac:dyDescent="0.25">
      <c r="A746" s="34">
        <v>200</v>
      </c>
      <c r="B746" s="35" t="s">
        <v>19</v>
      </c>
      <c r="C746" s="36" t="s">
        <v>20</v>
      </c>
      <c r="D746" s="68" t="s">
        <v>21</v>
      </c>
      <c r="E746" s="69"/>
    </row>
    <row r="747" spans="1:8" ht="15.75" thickBot="1" x14ac:dyDescent="0.3">
      <c r="A747" s="37">
        <v>42549</v>
      </c>
      <c r="B747" s="38"/>
      <c r="C747" s="39">
        <v>576</v>
      </c>
      <c r="D747" s="40" t="s">
        <v>5</v>
      </c>
      <c r="E747" s="41" t="s">
        <v>6</v>
      </c>
      <c r="F747" t="s">
        <v>39</v>
      </c>
      <c r="H747" t="s">
        <v>40</v>
      </c>
    </row>
    <row r="748" spans="1:8" x14ac:dyDescent="0.25">
      <c r="A748" s="70" t="s">
        <v>23</v>
      </c>
      <c r="B748" s="71"/>
      <c r="C748" s="72"/>
      <c r="D748" s="42">
        <v>37.700000000000003</v>
      </c>
      <c r="E748" s="43">
        <v>56.55</v>
      </c>
    </row>
    <row r="749" spans="1:8" ht="15.75" thickBot="1" x14ac:dyDescent="0.3">
      <c r="A749" s="73" t="s">
        <v>26</v>
      </c>
      <c r="B749" s="74"/>
      <c r="C749" s="75"/>
      <c r="D749" s="44">
        <f>D748*100%/A746</f>
        <v>0.1885</v>
      </c>
      <c r="E749" s="45">
        <f>E748*100%/A746</f>
        <v>0.28275</v>
      </c>
    </row>
    <row r="750" spans="1:8" x14ac:dyDescent="0.25">
      <c r="A750" s="76" t="s">
        <v>25</v>
      </c>
      <c r="B750" s="77"/>
      <c r="C750" s="78"/>
      <c r="D750" s="46">
        <v>29.14</v>
      </c>
      <c r="E750" s="47">
        <v>43.71</v>
      </c>
    </row>
    <row r="751" spans="1:8" ht="15.75" thickBot="1" x14ac:dyDescent="0.3">
      <c r="A751" s="73" t="s">
        <v>26</v>
      </c>
      <c r="B751" s="74"/>
      <c r="C751" s="75"/>
      <c r="D751" s="48">
        <f>D750*100%/A746</f>
        <v>0.1457</v>
      </c>
      <c r="E751" s="49">
        <f>E750*100%/A746</f>
        <v>0.21854999999999999</v>
      </c>
    </row>
    <row r="752" spans="1:8" ht="16.5" thickTop="1" thickBot="1" x14ac:dyDescent="0.3">
      <c r="A752" s="79" t="s">
        <v>27</v>
      </c>
      <c r="B752" s="80"/>
      <c r="C752" s="81"/>
      <c r="D752" s="50"/>
      <c r="E752" s="51"/>
    </row>
    <row r="753" spans="1:5" x14ac:dyDescent="0.25">
      <c r="A753" s="58" t="s">
        <v>28</v>
      </c>
      <c r="B753" s="59"/>
      <c r="C753" s="60"/>
      <c r="D753" s="61">
        <f>C747/100*7.5</f>
        <v>43.199999999999996</v>
      </c>
      <c r="E753" s="62"/>
    </row>
    <row r="754" spans="1:5" ht="15.75" thickBot="1" x14ac:dyDescent="0.3">
      <c r="A754" s="63" t="s">
        <v>29</v>
      </c>
      <c r="B754" s="64"/>
      <c r="C754" s="65"/>
      <c r="D754" s="66">
        <f>C747/100*15</f>
        <v>86.399999999999991</v>
      </c>
      <c r="E754" s="67"/>
    </row>
    <row r="755" spans="1:5" x14ac:dyDescent="0.25">
      <c r="A755" s="34">
        <v>200</v>
      </c>
      <c r="B755" s="35" t="s">
        <v>19</v>
      </c>
      <c r="C755" s="36" t="s">
        <v>20</v>
      </c>
      <c r="D755" s="68" t="s">
        <v>21</v>
      </c>
      <c r="E755" s="69"/>
    </row>
    <row r="756" spans="1:5" ht="15.75" thickBot="1" x14ac:dyDescent="0.3">
      <c r="A756" s="37">
        <v>42550</v>
      </c>
      <c r="B756" s="38"/>
      <c r="C756" s="39"/>
      <c r="D756" s="40" t="s">
        <v>5</v>
      </c>
      <c r="E756" s="41" t="s">
        <v>6</v>
      </c>
    </row>
    <row r="757" spans="1:5" x14ac:dyDescent="0.25">
      <c r="A757" s="70" t="s">
        <v>23</v>
      </c>
      <c r="B757" s="71"/>
      <c r="C757" s="72"/>
      <c r="D757" s="42"/>
      <c r="E757" s="43"/>
    </row>
    <row r="758" spans="1:5" ht="15.75" thickBot="1" x14ac:dyDescent="0.3">
      <c r="A758" s="73" t="s">
        <v>26</v>
      </c>
      <c r="B758" s="74"/>
      <c r="C758" s="75"/>
      <c r="D758" s="44">
        <f>D757*100%/A755</f>
        <v>0</v>
      </c>
      <c r="E758" s="45">
        <f>E757*100%/A755</f>
        <v>0</v>
      </c>
    </row>
    <row r="759" spans="1:5" x14ac:dyDescent="0.25">
      <c r="A759" s="76" t="s">
        <v>25</v>
      </c>
      <c r="B759" s="77"/>
      <c r="C759" s="78"/>
      <c r="D759" s="46"/>
      <c r="E759" s="47"/>
    </row>
    <row r="760" spans="1:5" ht="15.75" thickBot="1" x14ac:dyDescent="0.3">
      <c r="A760" s="73" t="s">
        <v>26</v>
      </c>
      <c r="B760" s="74"/>
      <c r="C760" s="75"/>
      <c r="D760" s="48">
        <f>D759*100%/A755</f>
        <v>0</v>
      </c>
      <c r="E760" s="49">
        <f>E759*100%/A755</f>
        <v>0</v>
      </c>
    </row>
    <row r="761" spans="1:5" ht="16.5" thickTop="1" thickBot="1" x14ac:dyDescent="0.3">
      <c r="A761" s="79" t="s">
        <v>27</v>
      </c>
      <c r="B761" s="80"/>
      <c r="C761" s="81"/>
      <c r="D761" s="50">
        <v>3.89</v>
      </c>
      <c r="E761" s="51">
        <v>2.77</v>
      </c>
    </row>
    <row r="762" spans="1:5" x14ac:dyDescent="0.25">
      <c r="A762" s="58" t="s">
        <v>28</v>
      </c>
      <c r="B762" s="59"/>
      <c r="C762" s="60"/>
      <c r="D762" s="61">
        <f>C756/100*7.5</f>
        <v>0</v>
      </c>
      <c r="E762" s="62"/>
    </row>
    <row r="763" spans="1:5" ht="15.75" thickBot="1" x14ac:dyDescent="0.3">
      <c r="A763" s="63" t="s">
        <v>29</v>
      </c>
      <c r="B763" s="64"/>
      <c r="C763" s="65"/>
      <c r="D763" s="66">
        <f>C756/100*15</f>
        <v>0</v>
      </c>
      <c r="E763" s="67"/>
    </row>
    <row r="764" spans="1:5" x14ac:dyDescent="0.25">
      <c r="A764" s="34">
        <v>200</v>
      </c>
      <c r="B764" s="35" t="s">
        <v>19</v>
      </c>
      <c r="C764" s="36" t="s">
        <v>20</v>
      </c>
      <c r="D764" s="68" t="s">
        <v>21</v>
      </c>
      <c r="E764" s="69"/>
    </row>
    <row r="765" spans="1:5" ht="15.75" thickBot="1" x14ac:dyDescent="0.3">
      <c r="A765" s="37">
        <v>42551</v>
      </c>
      <c r="B765" s="38"/>
      <c r="C765" s="39"/>
      <c r="D765" s="40" t="s">
        <v>5</v>
      </c>
      <c r="E765" s="41" t="s">
        <v>6</v>
      </c>
    </row>
    <row r="766" spans="1:5" x14ac:dyDescent="0.25">
      <c r="A766" s="70" t="s">
        <v>23</v>
      </c>
      <c r="B766" s="71"/>
      <c r="C766" s="72"/>
      <c r="D766" s="42"/>
      <c r="E766" s="43"/>
    </row>
    <row r="767" spans="1:5" ht="15.75" thickBot="1" x14ac:dyDescent="0.3">
      <c r="A767" s="73" t="s">
        <v>26</v>
      </c>
      <c r="B767" s="74"/>
      <c r="C767" s="75"/>
      <c r="D767" s="44">
        <f>D766*100%/A764</f>
        <v>0</v>
      </c>
      <c r="E767" s="45">
        <f>E766*100%/A764</f>
        <v>0</v>
      </c>
    </row>
    <row r="768" spans="1:5" x14ac:dyDescent="0.25">
      <c r="A768" s="76" t="s">
        <v>25</v>
      </c>
      <c r="B768" s="77"/>
      <c r="C768" s="78"/>
      <c r="D768" s="46"/>
      <c r="E768" s="47"/>
    </row>
    <row r="769" spans="1:5" ht="15.75" thickBot="1" x14ac:dyDescent="0.3">
      <c r="A769" s="73" t="s">
        <v>26</v>
      </c>
      <c r="B769" s="74"/>
      <c r="C769" s="75"/>
      <c r="D769" s="48">
        <f>D768*100%/A764</f>
        <v>0</v>
      </c>
      <c r="E769" s="49">
        <f>E768*100%/A764</f>
        <v>0</v>
      </c>
    </row>
    <row r="770" spans="1:5" ht="16.5" thickTop="1" thickBot="1" x14ac:dyDescent="0.3">
      <c r="A770" s="79" t="s">
        <v>27</v>
      </c>
      <c r="B770" s="80"/>
      <c r="C770" s="81"/>
      <c r="D770" s="50">
        <v>24.24</v>
      </c>
      <c r="E770" s="51">
        <v>36.36</v>
      </c>
    </row>
    <row r="771" spans="1:5" x14ac:dyDescent="0.25">
      <c r="A771" s="58" t="s">
        <v>28</v>
      </c>
      <c r="B771" s="59"/>
      <c r="C771" s="60"/>
      <c r="D771" s="61">
        <f>C765/100*7.5</f>
        <v>0</v>
      </c>
      <c r="E771" s="62"/>
    </row>
    <row r="772" spans="1:5" ht="15.75" thickBot="1" x14ac:dyDescent="0.3">
      <c r="A772" s="63" t="s">
        <v>29</v>
      </c>
      <c r="B772" s="64"/>
      <c r="C772" s="65"/>
      <c r="D772" s="66">
        <f>C765/100*15</f>
        <v>0</v>
      </c>
      <c r="E772" s="67"/>
    </row>
    <row r="773" spans="1:5" x14ac:dyDescent="0.25">
      <c r="A773" s="34">
        <v>200</v>
      </c>
      <c r="B773" s="35" t="s">
        <v>19</v>
      </c>
      <c r="C773" s="36" t="s">
        <v>20</v>
      </c>
      <c r="D773" s="68" t="s">
        <v>21</v>
      </c>
      <c r="E773" s="69"/>
    </row>
    <row r="774" spans="1:5" ht="15.75" thickBot="1" x14ac:dyDescent="0.3">
      <c r="A774" s="56">
        <v>42552</v>
      </c>
      <c r="B774" s="38"/>
      <c r="C774" s="39"/>
      <c r="D774" s="40" t="s">
        <v>5</v>
      </c>
      <c r="E774" s="41" t="s">
        <v>6</v>
      </c>
    </row>
    <row r="775" spans="1:5" x14ac:dyDescent="0.25">
      <c r="A775" s="70" t="s">
        <v>23</v>
      </c>
      <c r="B775" s="71"/>
      <c r="C775" s="72"/>
      <c r="D775" s="42"/>
      <c r="E775" s="43"/>
    </row>
    <row r="776" spans="1:5" ht="15.75" thickBot="1" x14ac:dyDescent="0.3">
      <c r="A776" s="73" t="s">
        <v>26</v>
      </c>
      <c r="B776" s="74"/>
      <c r="C776" s="75"/>
      <c r="D776" s="44">
        <f>D775*100%/A773</f>
        <v>0</v>
      </c>
      <c r="E776" s="45">
        <f>E775*100%/A773</f>
        <v>0</v>
      </c>
    </row>
    <row r="777" spans="1:5" x14ac:dyDescent="0.25">
      <c r="A777" s="76" t="s">
        <v>25</v>
      </c>
      <c r="B777" s="77"/>
      <c r="C777" s="78"/>
      <c r="D777" s="46"/>
      <c r="E777" s="47"/>
    </row>
    <row r="778" spans="1:5" ht="15.75" thickBot="1" x14ac:dyDescent="0.3">
      <c r="A778" s="73" t="s">
        <v>26</v>
      </c>
      <c r="B778" s="74"/>
      <c r="C778" s="75"/>
      <c r="D778" s="48">
        <f>D777*100%/A773</f>
        <v>0</v>
      </c>
      <c r="E778" s="49">
        <f>E777*100%/A773</f>
        <v>0</v>
      </c>
    </row>
    <row r="779" spans="1:5" ht="16.5" thickTop="1" thickBot="1" x14ac:dyDescent="0.3">
      <c r="A779" s="79" t="s">
        <v>27</v>
      </c>
      <c r="B779" s="80"/>
      <c r="C779" s="81"/>
      <c r="D779" s="50">
        <v>7.06</v>
      </c>
      <c r="E779" s="51">
        <v>10.89</v>
      </c>
    </row>
    <row r="780" spans="1:5" x14ac:dyDescent="0.25">
      <c r="A780" s="58" t="s">
        <v>28</v>
      </c>
      <c r="B780" s="59"/>
      <c r="C780" s="60"/>
      <c r="D780" s="61">
        <f>C774/100*7.5</f>
        <v>0</v>
      </c>
      <c r="E780" s="62"/>
    </row>
    <row r="781" spans="1:5" ht="15.75" thickBot="1" x14ac:dyDescent="0.3">
      <c r="A781" s="63" t="s">
        <v>29</v>
      </c>
      <c r="B781" s="64"/>
      <c r="C781" s="65"/>
      <c r="D781" s="66">
        <f>C774/100*15</f>
        <v>0</v>
      </c>
      <c r="E781" s="67"/>
    </row>
    <row r="782" spans="1:5" x14ac:dyDescent="0.25">
      <c r="A782" s="34">
        <v>200</v>
      </c>
      <c r="B782" s="35" t="s">
        <v>19</v>
      </c>
      <c r="C782" s="36" t="s">
        <v>20</v>
      </c>
      <c r="D782" s="68" t="s">
        <v>21</v>
      </c>
      <c r="E782" s="69"/>
    </row>
    <row r="783" spans="1:5" ht="15.75" thickBot="1" x14ac:dyDescent="0.3">
      <c r="A783" s="37">
        <v>42555</v>
      </c>
      <c r="B783" s="38"/>
      <c r="C783" s="39"/>
      <c r="D783" s="40" t="s">
        <v>5</v>
      </c>
      <c r="E783" s="41" t="s">
        <v>6</v>
      </c>
    </row>
    <row r="784" spans="1:5" x14ac:dyDescent="0.25">
      <c r="A784" s="70" t="s">
        <v>23</v>
      </c>
      <c r="B784" s="71"/>
      <c r="C784" s="72"/>
      <c r="D784" s="42">
        <v>5.36</v>
      </c>
      <c r="E784" s="43">
        <v>8.0399999999999991</v>
      </c>
    </row>
    <row r="785" spans="1:5" ht="15.75" thickBot="1" x14ac:dyDescent="0.3">
      <c r="A785" s="73" t="s">
        <v>26</v>
      </c>
      <c r="B785" s="74"/>
      <c r="C785" s="75"/>
      <c r="D785" s="44">
        <f>D784*100%/A782</f>
        <v>2.6800000000000001E-2</v>
      </c>
      <c r="E785" s="45">
        <f>E784*100%/A782</f>
        <v>4.0199999999999993E-2</v>
      </c>
    </row>
    <row r="786" spans="1:5" x14ac:dyDescent="0.25">
      <c r="A786" s="76" t="s">
        <v>25</v>
      </c>
      <c r="B786" s="77"/>
      <c r="C786" s="78"/>
      <c r="D786" s="46">
        <v>13.36</v>
      </c>
      <c r="E786" s="47">
        <v>20.04</v>
      </c>
    </row>
    <row r="787" spans="1:5" ht="15.75" thickBot="1" x14ac:dyDescent="0.3">
      <c r="A787" s="73" t="s">
        <v>26</v>
      </c>
      <c r="B787" s="74"/>
      <c r="C787" s="75"/>
      <c r="D787" s="48">
        <f>D786*100%/A782</f>
        <v>6.6799999999999998E-2</v>
      </c>
      <c r="E787" s="49">
        <f>E786*100%/A782</f>
        <v>0.1002</v>
      </c>
    </row>
    <row r="788" spans="1:5" ht="16.5" thickTop="1" thickBot="1" x14ac:dyDescent="0.3">
      <c r="A788" s="79" t="s">
        <v>27</v>
      </c>
      <c r="B788" s="80"/>
      <c r="C788" s="81"/>
      <c r="D788" s="50"/>
      <c r="E788" s="51"/>
    </row>
    <row r="789" spans="1:5" x14ac:dyDescent="0.25">
      <c r="A789" s="58" t="s">
        <v>28</v>
      </c>
      <c r="B789" s="59"/>
      <c r="C789" s="60"/>
      <c r="D789" s="61">
        <f>C783/100*7.5</f>
        <v>0</v>
      </c>
      <c r="E789" s="62"/>
    </row>
    <row r="790" spans="1:5" ht="15.75" thickBot="1" x14ac:dyDescent="0.3">
      <c r="A790" s="63" t="s">
        <v>29</v>
      </c>
      <c r="B790" s="64"/>
      <c r="C790" s="65"/>
      <c r="D790" s="66">
        <f>C783/100*15</f>
        <v>0</v>
      </c>
      <c r="E790" s="67"/>
    </row>
    <row r="791" spans="1:5" x14ac:dyDescent="0.25">
      <c r="A791" s="34">
        <v>200</v>
      </c>
      <c r="B791" s="35" t="s">
        <v>19</v>
      </c>
      <c r="C791" s="36" t="s">
        <v>20</v>
      </c>
      <c r="D791" s="68" t="s">
        <v>21</v>
      </c>
      <c r="E791" s="69"/>
    </row>
    <row r="792" spans="1:5" ht="15.75" thickBot="1" x14ac:dyDescent="0.3">
      <c r="A792" s="37">
        <v>42557</v>
      </c>
      <c r="B792" s="38"/>
      <c r="C792" s="39"/>
      <c r="D792" s="40" t="s">
        <v>5</v>
      </c>
      <c r="E792" s="41" t="s">
        <v>6</v>
      </c>
    </row>
    <row r="793" spans="1:5" x14ac:dyDescent="0.25">
      <c r="A793" s="70" t="s">
        <v>23</v>
      </c>
      <c r="B793" s="71"/>
      <c r="C793" s="72"/>
      <c r="D793" s="42">
        <v>88.58</v>
      </c>
      <c r="E793" s="43"/>
    </row>
    <row r="794" spans="1:5" ht="15.75" thickBot="1" x14ac:dyDescent="0.3">
      <c r="A794" s="73" t="s">
        <v>26</v>
      </c>
      <c r="B794" s="74"/>
      <c r="C794" s="75"/>
      <c r="D794" s="44">
        <f>D793*100%/A791</f>
        <v>0.44290000000000002</v>
      </c>
      <c r="E794" s="45">
        <f>E793*100%/A791</f>
        <v>0</v>
      </c>
    </row>
    <row r="795" spans="1:5" x14ac:dyDescent="0.25">
      <c r="A795" s="76" t="s">
        <v>25</v>
      </c>
      <c r="B795" s="77"/>
      <c r="C795" s="78"/>
      <c r="D795" s="46">
        <v>179.65</v>
      </c>
      <c r="E795" s="47"/>
    </row>
    <row r="796" spans="1:5" ht="15.75" thickBot="1" x14ac:dyDescent="0.3">
      <c r="A796" s="73" t="s">
        <v>26</v>
      </c>
      <c r="B796" s="74"/>
      <c r="C796" s="75"/>
      <c r="D796" s="48">
        <f>D795*100%/A791</f>
        <v>0.89824999999999999</v>
      </c>
      <c r="E796" s="49">
        <f>E795*100%/A791</f>
        <v>0</v>
      </c>
    </row>
    <row r="797" spans="1:5" ht="16.5" thickTop="1" thickBot="1" x14ac:dyDescent="0.3">
      <c r="A797" s="79" t="s">
        <v>27</v>
      </c>
      <c r="B797" s="80"/>
      <c r="C797" s="81"/>
      <c r="D797" s="50"/>
      <c r="E797" s="51">
        <v>190</v>
      </c>
    </row>
    <row r="798" spans="1:5" x14ac:dyDescent="0.25">
      <c r="A798" s="58" t="s">
        <v>28</v>
      </c>
      <c r="B798" s="59"/>
      <c r="C798" s="60"/>
      <c r="D798" s="61">
        <f>C792/100*7.5</f>
        <v>0</v>
      </c>
      <c r="E798" s="62"/>
    </row>
    <row r="799" spans="1:5" ht="15.75" thickBot="1" x14ac:dyDescent="0.3">
      <c r="A799" s="63" t="s">
        <v>29</v>
      </c>
      <c r="B799" s="64"/>
      <c r="C799" s="65"/>
      <c r="D799" s="66">
        <f>C792/100*15</f>
        <v>0</v>
      </c>
      <c r="E799" s="67"/>
    </row>
    <row r="800" spans="1:5" x14ac:dyDescent="0.25">
      <c r="A800" s="34">
        <v>200</v>
      </c>
      <c r="B800" s="35" t="s">
        <v>19</v>
      </c>
      <c r="C800" s="36" t="s">
        <v>20</v>
      </c>
      <c r="D800" s="68" t="s">
        <v>21</v>
      </c>
      <c r="E800" s="69"/>
    </row>
    <row r="801" spans="1:5" ht="15.75" thickBot="1" x14ac:dyDescent="0.3">
      <c r="A801" s="37">
        <v>42558</v>
      </c>
      <c r="B801" s="38"/>
      <c r="C801" s="39"/>
      <c r="D801" s="40" t="s">
        <v>5</v>
      </c>
      <c r="E801" s="41" t="s">
        <v>6</v>
      </c>
    </row>
    <row r="802" spans="1:5" x14ac:dyDescent="0.25">
      <c r="A802" s="70" t="s">
        <v>23</v>
      </c>
      <c r="B802" s="71"/>
      <c r="C802" s="72"/>
      <c r="D802" s="42">
        <v>55.35</v>
      </c>
      <c r="E802" s="43"/>
    </row>
    <row r="803" spans="1:5" ht="15.75" thickBot="1" x14ac:dyDescent="0.3">
      <c r="A803" s="73" t="s">
        <v>26</v>
      </c>
      <c r="B803" s="74"/>
      <c r="C803" s="75"/>
      <c r="D803" s="44">
        <f>D802*100%/A800</f>
        <v>0.27675</v>
      </c>
      <c r="E803" s="45">
        <f>E802*100%/A800</f>
        <v>0</v>
      </c>
    </row>
    <row r="804" spans="1:5" x14ac:dyDescent="0.25">
      <c r="A804" s="76" t="s">
        <v>25</v>
      </c>
      <c r="B804" s="77"/>
      <c r="C804" s="78"/>
      <c r="D804" s="46">
        <v>148.66</v>
      </c>
      <c r="E804" s="47"/>
    </row>
    <row r="805" spans="1:5" ht="15.75" thickBot="1" x14ac:dyDescent="0.3">
      <c r="A805" s="73" t="s">
        <v>26</v>
      </c>
      <c r="B805" s="74"/>
      <c r="C805" s="75"/>
      <c r="D805" s="48">
        <f>D804*100%/A800</f>
        <v>0.74329999999999996</v>
      </c>
      <c r="E805" s="49">
        <f>E804*100%/A800</f>
        <v>0</v>
      </c>
    </row>
    <row r="806" spans="1:5" ht="16.5" thickTop="1" thickBot="1" x14ac:dyDescent="0.3">
      <c r="A806" s="79" t="s">
        <v>27</v>
      </c>
      <c r="B806" s="80"/>
      <c r="C806" s="81"/>
      <c r="D806" s="50"/>
      <c r="E806" s="51">
        <v>178.59</v>
      </c>
    </row>
    <row r="807" spans="1:5" x14ac:dyDescent="0.25">
      <c r="A807" s="58" t="s">
        <v>28</v>
      </c>
      <c r="B807" s="59"/>
      <c r="C807" s="60"/>
      <c r="D807" s="61">
        <f>C801/100*7.5</f>
        <v>0</v>
      </c>
      <c r="E807" s="62"/>
    </row>
    <row r="808" spans="1:5" ht="15.75" thickBot="1" x14ac:dyDescent="0.3">
      <c r="A808" s="63" t="s">
        <v>29</v>
      </c>
      <c r="B808" s="64"/>
      <c r="C808" s="65"/>
      <c r="D808" s="66">
        <f>C801/100*15</f>
        <v>0</v>
      </c>
      <c r="E808" s="67"/>
    </row>
    <row r="809" spans="1:5" x14ac:dyDescent="0.25">
      <c r="A809" s="34">
        <v>200</v>
      </c>
      <c r="B809" s="35" t="s">
        <v>19</v>
      </c>
      <c r="C809" s="36" t="s">
        <v>20</v>
      </c>
      <c r="D809" s="68" t="s">
        <v>21</v>
      </c>
      <c r="E809" s="69"/>
    </row>
    <row r="810" spans="1:5" ht="15.75" thickBot="1" x14ac:dyDescent="0.3">
      <c r="A810" s="37">
        <v>42559</v>
      </c>
      <c r="B810" s="38"/>
      <c r="C810" s="39"/>
      <c r="D810" s="40" t="s">
        <v>5</v>
      </c>
      <c r="E810" s="41" t="s">
        <v>6</v>
      </c>
    </row>
    <row r="811" spans="1:5" x14ac:dyDescent="0.25">
      <c r="A811" s="70" t="s">
        <v>23</v>
      </c>
      <c r="B811" s="71"/>
      <c r="C811" s="72"/>
      <c r="D811" s="42">
        <v>25.51</v>
      </c>
      <c r="E811" s="43">
        <v>39.04</v>
      </c>
    </row>
    <row r="812" spans="1:5" ht="15.75" thickBot="1" x14ac:dyDescent="0.3">
      <c r="A812" s="73" t="s">
        <v>26</v>
      </c>
      <c r="B812" s="74"/>
      <c r="C812" s="75"/>
      <c r="D812" s="44">
        <f>D811*100%/A809</f>
        <v>0.12755</v>
      </c>
      <c r="E812" s="45">
        <f>E811*100%/A809</f>
        <v>0.19519999999999998</v>
      </c>
    </row>
    <row r="813" spans="1:5" x14ac:dyDescent="0.25">
      <c r="A813" s="76" t="s">
        <v>25</v>
      </c>
      <c r="B813" s="77"/>
      <c r="C813" s="78"/>
      <c r="D813" s="46">
        <v>40.39</v>
      </c>
      <c r="E813" s="47">
        <v>63.47</v>
      </c>
    </row>
    <row r="814" spans="1:5" ht="15.75" thickBot="1" x14ac:dyDescent="0.3">
      <c r="A814" s="73" t="s">
        <v>26</v>
      </c>
      <c r="B814" s="74"/>
      <c r="C814" s="75"/>
      <c r="D814" s="48">
        <f>D813*100%/A809</f>
        <v>0.20194999999999999</v>
      </c>
      <c r="E814" s="49">
        <f>E813*100%/A809</f>
        <v>0.31735000000000002</v>
      </c>
    </row>
    <row r="815" spans="1:5" ht="16.5" thickTop="1" thickBot="1" x14ac:dyDescent="0.3">
      <c r="A815" s="79" t="s">
        <v>27</v>
      </c>
      <c r="B815" s="80"/>
      <c r="C815" s="81"/>
      <c r="D815" s="50"/>
      <c r="E815" s="51"/>
    </row>
    <row r="816" spans="1:5" x14ac:dyDescent="0.25">
      <c r="A816" s="58" t="s">
        <v>28</v>
      </c>
      <c r="B816" s="59"/>
      <c r="C816" s="60"/>
      <c r="D816" s="61">
        <f>C810/100*7.5</f>
        <v>0</v>
      </c>
      <c r="E816" s="62"/>
    </row>
    <row r="817" spans="1:5" ht="15.75" thickBot="1" x14ac:dyDescent="0.3">
      <c r="A817" s="63" t="s">
        <v>29</v>
      </c>
      <c r="B817" s="64"/>
      <c r="C817" s="65"/>
      <c r="D817" s="66">
        <f>C810/100*15</f>
        <v>0</v>
      </c>
      <c r="E817" s="67"/>
    </row>
    <row r="818" spans="1:5" x14ac:dyDescent="0.25">
      <c r="A818" s="34">
        <v>200</v>
      </c>
      <c r="B818" s="35" t="s">
        <v>19</v>
      </c>
      <c r="C818" s="36" t="s">
        <v>20</v>
      </c>
      <c r="D818" s="68" t="s">
        <v>21</v>
      </c>
      <c r="E818" s="69"/>
    </row>
    <row r="819" spans="1:5" ht="15.75" thickBot="1" x14ac:dyDescent="0.3">
      <c r="A819" s="37">
        <v>42562</v>
      </c>
      <c r="B819" s="38"/>
      <c r="C819" s="39"/>
      <c r="D819" s="40" t="s">
        <v>5</v>
      </c>
      <c r="E819" s="41" t="s">
        <v>6</v>
      </c>
    </row>
    <row r="820" spans="1:5" x14ac:dyDescent="0.25">
      <c r="A820" s="70" t="s">
        <v>23</v>
      </c>
      <c r="B820" s="71"/>
      <c r="C820" s="72"/>
      <c r="D820" s="42">
        <v>61.18</v>
      </c>
      <c r="E820" s="43">
        <v>90.98</v>
      </c>
    </row>
    <row r="821" spans="1:5" ht="15.75" thickBot="1" x14ac:dyDescent="0.3">
      <c r="A821" s="73" t="s">
        <v>26</v>
      </c>
      <c r="B821" s="74"/>
      <c r="C821" s="75"/>
      <c r="D821" s="44">
        <f>D820*100%/A818</f>
        <v>0.30590000000000001</v>
      </c>
      <c r="E821" s="45">
        <f>E820*100%/A818</f>
        <v>0.45490000000000003</v>
      </c>
    </row>
    <row r="822" spans="1:5" x14ac:dyDescent="0.25">
      <c r="A822" s="76" t="s">
        <v>25</v>
      </c>
      <c r="B822" s="77"/>
      <c r="C822" s="78"/>
      <c r="D822" s="46">
        <v>59.52</v>
      </c>
      <c r="E822" s="47">
        <v>90.8</v>
      </c>
    </row>
    <row r="823" spans="1:5" ht="15.75" thickBot="1" x14ac:dyDescent="0.3">
      <c r="A823" s="73" t="s">
        <v>26</v>
      </c>
      <c r="B823" s="74"/>
      <c r="C823" s="75"/>
      <c r="D823" s="48">
        <f>D822*100%/A818</f>
        <v>0.29760000000000003</v>
      </c>
      <c r="E823" s="49">
        <f>E822*100%/A818</f>
        <v>0.45399999999999996</v>
      </c>
    </row>
    <row r="824" spans="1:5" ht="16.5" thickTop="1" thickBot="1" x14ac:dyDescent="0.3">
      <c r="A824" s="79" t="s">
        <v>27</v>
      </c>
      <c r="B824" s="80"/>
      <c r="C824" s="81"/>
      <c r="D824" s="50"/>
      <c r="E824" s="51"/>
    </row>
    <row r="825" spans="1:5" x14ac:dyDescent="0.25">
      <c r="A825" s="58" t="s">
        <v>28</v>
      </c>
      <c r="B825" s="59"/>
      <c r="C825" s="60"/>
      <c r="D825" s="61">
        <f>C819/100*7.5</f>
        <v>0</v>
      </c>
      <c r="E825" s="62"/>
    </row>
    <row r="826" spans="1:5" ht="15.75" thickBot="1" x14ac:dyDescent="0.3">
      <c r="A826" s="63" t="s">
        <v>29</v>
      </c>
      <c r="B826" s="64"/>
      <c r="C826" s="65"/>
      <c r="D826" s="66">
        <f>C819/100*15</f>
        <v>0</v>
      </c>
      <c r="E826" s="67"/>
    </row>
    <row r="827" spans="1:5" x14ac:dyDescent="0.25">
      <c r="A827" s="34">
        <v>200</v>
      </c>
      <c r="B827" s="35" t="s">
        <v>19</v>
      </c>
      <c r="C827" s="36" t="s">
        <v>20</v>
      </c>
      <c r="D827" s="68" t="s">
        <v>21</v>
      </c>
      <c r="E827" s="69"/>
    </row>
    <row r="828" spans="1:5" ht="15.75" thickBot="1" x14ac:dyDescent="0.3">
      <c r="A828" s="37">
        <v>42563</v>
      </c>
      <c r="B828" s="38"/>
      <c r="C828" s="39"/>
      <c r="D828" s="40" t="s">
        <v>5</v>
      </c>
      <c r="E828" s="41" t="s">
        <v>6</v>
      </c>
    </row>
    <row r="829" spans="1:5" x14ac:dyDescent="0.25">
      <c r="A829" s="70" t="s">
        <v>23</v>
      </c>
      <c r="B829" s="71"/>
      <c r="C829" s="72"/>
      <c r="D829" s="42"/>
      <c r="E829" s="43"/>
    </row>
    <row r="830" spans="1:5" ht="15.75" thickBot="1" x14ac:dyDescent="0.3">
      <c r="A830" s="73" t="s">
        <v>26</v>
      </c>
      <c r="B830" s="74"/>
      <c r="C830" s="75"/>
      <c r="D830" s="44">
        <f>D829*100%/A827</f>
        <v>0</v>
      </c>
      <c r="E830" s="45">
        <f>E829*100%/A827</f>
        <v>0</v>
      </c>
    </row>
    <row r="831" spans="1:5" x14ac:dyDescent="0.25">
      <c r="A831" s="76" t="s">
        <v>25</v>
      </c>
      <c r="B831" s="77"/>
      <c r="C831" s="78"/>
      <c r="D831" s="46"/>
      <c r="E831" s="47"/>
    </row>
    <row r="832" spans="1:5" ht="15.75" thickBot="1" x14ac:dyDescent="0.3">
      <c r="A832" s="73" t="s">
        <v>26</v>
      </c>
      <c r="B832" s="74"/>
      <c r="C832" s="75"/>
      <c r="D832" s="48">
        <f>D831*100%/A827</f>
        <v>0</v>
      </c>
      <c r="E832" s="49">
        <f>E831*100%/A827</f>
        <v>0</v>
      </c>
    </row>
    <row r="833" spans="1:6" ht="16.5" thickTop="1" thickBot="1" x14ac:dyDescent="0.3">
      <c r="A833" s="79" t="s">
        <v>27</v>
      </c>
      <c r="B833" s="80"/>
      <c r="C833" s="81"/>
      <c r="D833" s="50">
        <v>188</v>
      </c>
      <c r="E833" s="51">
        <v>190</v>
      </c>
    </row>
    <row r="834" spans="1:6" x14ac:dyDescent="0.25">
      <c r="A834" s="58" t="s">
        <v>28</v>
      </c>
      <c r="B834" s="59"/>
      <c r="C834" s="60"/>
      <c r="D834" s="61">
        <f>C828/100*7.5</f>
        <v>0</v>
      </c>
      <c r="E834" s="62"/>
    </row>
    <row r="835" spans="1:6" ht="15.75" thickBot="1" x14ac:dyDescent="0.3">
      <c r="A835" s="63" t="s">
        <v>29</v>
      </c>
      <c r="B835" s="64"/>
      <c r="C835" s="65"/>
      <c r="D835" s="66">
        <f>C828/100*15</f>
        <v>0</v>
      </c>
      <c r="E835" s="67"/>
    </row>
    <row r="836" spans="1:6" x14ac:dyDescent="0.25">
      <c r="A836" s="34">
        <v>200</v>
      </c>
      <c r="B836" s="35" t="s">
        <v>19</v>
      </c>
      <c r="C836" s="36" t="s">
        <v>20</v>
      </c>
      <c r="D836" s="68" t="s">
        <v>21</v>
      </c>
      <c r="E836" s="69"/>
      <c r="F836" t="s">
        <v>41</v>
      </c>
    </row>
    <row r="837" spans="1:6" ht="15.75" thickBot="1" x14ac:dyDescent="0.3">
      <c r="A837" s="37">
        <v>42564</v>
      </c>
      <c r="B837" s="38"/>
      <c r="C837" s="39"/>
      <c r="D837" s="40" t="s">
        <v>5</v>
      </c>
      <c r="E837" s="41" t="s">
        <v>6</v>
      </c>
    </row>
    <row r="838" spans="1:6" x14ac:dyDescent="0.25">
      <c r="A838" s="70" t="s">
        <v>23</v>
      </c>
      <c r="B838" s="71"/>
      <c r="C838" s="72"/>
      <c r="D838" s="42">
        <v>66.37</v>
      </c>
      <c r="E838" s="43">
        <v>101.77</v>
      </c>
    </row>
    <row r="839" spans="1:6" ht="15.75" thickBot="1" x14ac:dyDescent="0.3">
      <c r="A839" s="73" t="s">
        <v>26</v>
      </c>
      <c r="B839" s="74"/>
      <c r="C839" s="75"/>
      <c r="D839" s="44">
        <f>D838*100%/A836</f>
        <v>0.33185000000000003</v>
      </c>
      <c r="E839" s="45">
        <f>E838*100%/A836</f>
        <v>0.50885000000000002</v>
      </c>
    </row>
    <row r="840" spans="1:6" x14ac:dyDescent="0.25">
      <c r="A840" s="76" t="s">
        <v>25</v>
      </c>
      <c r="B840" s="77"/>
      <c r="C840" s="78"/>
      <c r="D840" s="46">
        <v>37.68</v>
      </c>
      <c r="E840" s="47"/>
    </row>
    <row r="841" spans="1:6" ht="15.75" thickBot="1" x14ac:dyDescent="0.3">
      <c r="A841" s="73" t="s">
        <v>26</v>
      </c>
      <c r="B841" s="74"/>
      <c r="C841" s="75"/>
      <c r="D841" s="48">
        <f>D840*100%/A836</f>
        <v>0.18840000000000001</v>
      </c>
      <c r="E841" s="49">
        <f>E840*100%/A836</f>
        <v>0</v>
      </c>
    </row>
    <row r="842" spans="1:6" ht="16.5" thickTop="1" thickBot="1" x14ac:dyDescent="0.3">
      <c r="A842" s="79" t="s">
        <v>27</v>
      </c>
      <c r="B842" s="80"/>
      <c r="C842" s="81"/>
      <c r="D842" s="50"/>
      <c r="E842" s="51"/>
    </row>
    <row r="843" spans="1:6" x14ac:dyDescent="0.25">
      <c r="A843" s="58" t="s">
        <v>28</v>
      </c>
      <c r="B843" s="59"/>
      <c r="C843" s="60"/>
      <c r="D843" s="61">
        <f>C837/100*7.5</f>
        <v>0</v>
      </c>
      <c r="E843" s="62"/>
    </row>
    <row r="844" spans="1:6" ht="15.75" thickBot="1" x14ac:dyDescent="0.3">
      <c r="A844" s="63" t="s">
        <v>29</v>
      </c>
      <c r="B844" s="64"/>
      <c r="C844" s="65"/>
      <c r="D844" s="66">
        <f>C837/100*15</f>
        <v>0</v>
      </c>
      <c r="E844" s="67"/>
    </row>
    <row r="845" spans="1:6" x14ac:dyDescent="0.25">
      <c r="A845" s="34">
        <v>200</v>
      </c>
      <c r="B845" s="35" t="s">
        <v>19</v>
      </c>
      <c r="C845" s="36" t="s">
        <v>20</v>
      </c>
      <c r="D845" s="68" t="s">
        <v>21</v>
      </c>
      <c r="E845" s="69"/>
    </row>
    <row r="846" spans="1:6" ht="15.75" thickBot="1" x14ac:dyDescent="0.3">
      <c r="A846" s="37">
        <v>42565</v>
      </c>
      <c r="B846" s="38"/>
      <c r="C846" s="39"/>
      <c r="D846" s="40" t="s">
        <v>5</v>
      </c>
      <c r="E846" s="41" t="s">
        <v>6</v>
      </c>
    </row>
    <row r="847" spans="1:6" x14ac:dyDescent="0.25">
      <c r="A847" s="70" t="s">
        <v>23</v>
      </c>
      <c r="B847" s="71"/>
      <c r="C847" s="72"/>
      <c r="D847" s="42">
        <v>51.04</v>
      </c>
      <c r="E847" s="43">
        <v>96.93</v>
      </c>
    </row>
    <row r="848" spans="1:6" ht="15.75" thickBot="1" x14ac:dyDescent="0.3">
      <c r="A848" s="73" t="s">
        <v>26</v>
      </c>
      <c r="B848" s="74"/>
      <c r="C848" s="75"/>
      <c r="D848" s="44">
        <f>D847*100%/A845</f>
        <v>0.25519999999999998</v>
      </c>
      <c r="E848" s="45">
        <f>E847*100%/A845</f>
        <v>0.48465000000000003</v>
      </c>
    </row>
    <row r="849" spans="1:6" x14ac:dyDescent="0.25">
      <c r="A849" s="76" t="s">
        <v>25</v>
      </c>
      <c r="B849" s="77"/>
      <c r="C849" s="78"/>
      <c r="D849" s="46">
        <v>48.54</v>
      </c>
      <c r="E849" s="47">
        <v>74.53</v>
      </c>
    </row>
    <row r="850" spans="1:6" ht="15.75" thickBot="1" x14ac:dyDescent="0.3">
      <c r="A850" s="73" t="s">
        <v>26</v>
      </c>
      <c r="B850" s="74"/>
      <c r="C850" s="75"/>
      <c r="D850" s="48">
        <f>D849*100%/A845</f>
        <v>0.2427</v>
      </c>
      <c r="E850" s="49">
        <f>E849*100%/A845</f>
        <v>0.37264999999999998</v>
      </c>
    </row>
    <row r="851" spans="1:6" ht="16.5" thickTop="1" thickBot="1" x14ac:dyDescent="0.3">
      <c r="A851" s="79" t="s">
        <v>27</v>
      </c>
      <c r="B851" s="80"/>
      <c r="C851" s="81"/>
      <c r="D851" s="50"/>
      <c r="E851" s="51"/>
    </row>
    <row r="852" spans="1:6" x14ac:dyDescent="0.25">
      <c r="A852" s="58" t="s">
        <v>28</v>
      </c>
      <c r="B852" s="59"/>
      <c r="C852" s="60"/>
      <c r="D852" s="61">
        <f>C846/100*7.5</f>
        <v>0</v>
      </c>
      <c r="E852" s="62"/>
    </row>
    <row r="853" spans="1:6" ht="15.75" thickBot="1" x14ac:dyDescent="0.3">
      <c r="A853" s="63" t="s">
        <v>29</v>
      </c>
      <c r="B853" s="64"/>
      <c r="C853" s="65"/>
      <c r="D853" s="66">
        <f>C846/100*15</f>
        <v>0</v>
      </c>
      <c r="E853" s="67"/>
    </row>
    <row r="854" spans="1:6" x14ac:dyDescent="0.25">
      <c r="A854" s="34">
        <v>200</v>
      </c>
      <c r="B854" s="35" t="s">
        <v>19</v>
      </c>
      <c r="C854" s="36" t="s">
        <v>20</v>
      </c>
      <c r="D854" s="68" t="s">
        <v>21</v>
      </c>
      <c r="E854" s="69"/>
    </row>
    <row r="855" spans="1:6" ht="15.75" thickBot="1" x14ac:dyDescent="0.3">
      <c r="A855" s="37">
        <v>42566</v>
      </c>
      <c r="B855" s="38"/>
      <c r="C855" s="39"/>
      <c r="D855" s="40" t="s">
        <v>5</v>
      </c>
      <c r="E855" s="41" t="s">
        <v>6</v>
      </c>
    </row>
    <row r="856" spans="1:6" x14ac:dyDescent="0.25">
      <c r="A856" s="70" t="s">
        <v>23</v>
      </c>
      <c r="B856" s="71"/>
      <c r="C856" s="72"/>
      <c r="D856" s="42"/>
      <c r="E856" s="43"/>
    </row>
    <row r="857" spans="1:6" ht="15.75" thickBot="1" x14ac:dyDescent="0.3">
      <c r="A857" s="73" t="s">
        <v>26</v>
      </c>
      <c r="B857" s="74"/>
      <c r="C857" s="75"/>
      <c r="D857" s="44">
        <f>D856*100%/A854</f>
        <v>0</v>
      </c>
      <c r="E857" s="45">
        <f>E856*100%/A854</f>
        <v>0</v>
      </c>
    </row>
    <row r="858" spans="1:6" x14ac:dyDescent="0.25">
      <c r="A858" s="76" t="s">
        <v>25</v>
      </c>
      <c r="B858" s="77"/>
      <c r="C858" s="78"/>
      <c r="D858" s="46"/>
      <c r="E858" s="47"/>
    </row>
    <row r="859" spans="1:6" ht="15.75" thickBot="1" x14ac:dyDescent="0.3">
      <c r="A859" s="73" t="s">
        <v>26</v>
      </c>
      <c r="B859" s="74"/>
      <c r="C859" s="75"/>
      <c r="D859" s="48">
        <f>D858*100%/A854</f>
        <v>0</v>
      </c>
      <c r="E859" s="49">
        <f>E858*100%/A854</f>
        <v>0</v>
      </c>
    </row>
    <row r="860" spans="1:6" ht="16.5" thickTop="1" thickBot="1" x14ac:dyDescent="0.3">
      <c r="A860" s="79" t="s">
        <v>27</v>
      </c>
      <c r="B860" s="80"/>
      <c r="C860" s="81"/>
      <c r="D860" s="50">
        <v>188</v>
      </c>
      <c r="E860" s="51">
        <v>190</v>
      </c>
    </row>
    <row r="861" spans="1:6" x14ac:dyDescent="0.25">
      <c r="A861" s="58" t="s">
        <v>28</v>
      </c>
      <c r="B861" s="59"/>
      <c r="C861" s="60"/>
      <c r="D861" s="61">
        <f>C855/100*7.5</f>
        <v>0</v>
      </c>
      <c r="E861" s="62"/>
    </row>
    <row r="862" spans="1:6" ht="15.75" thickBot="1" x14ac:dyDescent="0.3">
      <c r="A862" s="63" t="s">
        <v>29</v>
      </c>
      <c r="B862" s="64"/>
      <c r="C862" s="65"/>
      <c r="D862" s="66">
        <f>C855/100*15</f>
        <v>0</v>
      </c>
      <c r="E862" s="67"/>
    </row>
    <row r="863" spans="1:6" x14ac:dyDescent="0.25">
      <c r="A863" s="34">
        <v>200</v>
      </c>
      <c r="B863" s="35" t="s">
        <v>19</v>
      </c>
      <c r="C863" s="36" t="s">
        <v>20</v>
      </c>
      <c r="D863" s="68" t="s">
        <v>21</v>
      </c>
      <c r="E863" s="69"/>
    </row>
    <row r="864" spans="1:6" ht="15.75" thickBot="1" x14ac:dyDescent="0.3">
      <c r="A864" s="37">
        <v>42569</v>
      </c>
      <c r="B864" s="38"/>
      <c r="C864" s="39"/>
      <c r="D864" s="40" t="s">
        <v>5</v>
      </c>
      <c r="E864" s="41" t="s">
        <v>6</v>
      </c>
      <c r="F864" t="s">
        <v>42</v>
      </c>
    </row>
    <row r="865" spans="1:5" x14ac:dyDescent="0.25">
      <c r="A865" s="70" t="s">
        <v>23</v>
      </c>
      <c r="B865" s="71"/>
      <c r="C865" s="72"/>
      <c r="D865" s="42">
        <v>42.8</v>
      </c>
      <c r="E865" s="43">
        <v>64.2</v>
      </c>
    </row>
    <row r="866" spans="1:5" ht="15.75" thickBot="1" x14ac:dyDescent="0.3">
      <c r="A866" s="73" t="s">
        <v>26</v>
      </c>
      <c r="B866" s="74"/>
      <c r="C866" s="75"/>
      <c r="D866" s="44">
        <f>D865*100%/A863</f>
        <v>0.214</v>
      </c>
      <c r="E866" s="45">
        <f>E865*100%/A863</f>
        <v>0.32100000000000001</v>
      </c>
    </row>
    <row r="867" spans="1:5" x14ac:dyDescent="0.25">
      <c r="A867" s="76" t="s">
        <v>25</v>
      </c>
      <c r="B867" s="77"/>
      <c r="C867" s="78"/>
      <c r="D867" s="46">
        <v>15.12</v>
      </c>
      <c r="E867" s="47">
        <v>22.68</v>
      </c>
    </row>
    <row r="868" spans="1:5" ht="15.75" thickBot="1" x14ac:dyDescent="0.3">
      <c r="A868" s="73" t="s">
        <v>26</v>
      </c>
      <c r="B868" s="74"/>
      <c r="C868" s="75"/>
      <c r="D868" s="48">
        <f>D867*100%/A863</f>
        <v>7.5600000000000001E-2</v>
      </c>
      <c r="E868" s="49">
        <f>E867*100%/A863</f>
        <v>0.1134</v>
      </c>
    </row>
    <row r="869" spans="1:5" ht="16.5" thickTop="1" thickBot="1" x14ac:dyDescent="0.3">
      <c r="A869" s="79" t="s">
        <v>27</v>
      </c>
      <c r="B869" s="80"/>
      <c r="C869" s="81"/>
      <c r="D869" s="50"/>
      <c r="E869" s="51"/>
    </row>
    <row r="870" spans="1:5" x14ac:dyDescent="0.25">
      <c r="A870" s="58" t="s">
        <v>28</v>
      </c>
      <c r="B870" s="59"/>
      <c r="C870" s="60"/>
      <c r="D870" s="61">
        <f>C864/100*7.5</f>
        <v>0</v>
      </c>
      <c r="E870" s="62"/>
    </row>
    <row r="871" spans="1:5" ht="15.75" thickBot="1" x14ac:dyDescent="0.3">
      <c r="A871" s="63" t="s">
        <v>29</v>
      </c>
      <c r="B871" s="64"/>
      <c r="C871" s="65"/>
      <c r="D871" s="66">
        <f>C864/100*15</f>
        <v>0</v>
      </c>
      <c r="E871" s="67"/>
    </row>
    <row r="872" spans="1:5" x14ac:dyDescent="0.25">
      <c r="A872" s="34">
        <v>200</v>
      </c>
      <c r="B872" s="35" t="s">
        <v>19</v>
      </c>
      <c r="C872" s="36" t="s">
        <v>20</v>
      </c>
      <c r="D872" s="68" t="s">
        <v>21</v>
      </c>
      <c r="E872" s="69"/>
    </row>
    <row r="873" spans="1:5" ht="15.75" thickBot="1" x14ac:dyDescent="0.3">
      <c r="A873" s="37">
        <v>42570</v>
      </c>
      <c r="B873" s="38"/>
      <c r="C873" s="39"/>
      <c r="D873" s="40" t="s">
        <v>5</v>
      </c>
      <c r="E873" s="41" t="s">
        <v>6</v>
      </c>
    </row>
    <row r="874" spans="1:5" x14ac:dyDescent="0.25">
      <c r="A874" s="70" t="s">
        <v>23</v>
      </c>
      <c r="B874" s="71"/>
      <c r="C874" s="72"/>
      <c r="D874" s="42">
        <v>31.96</v>
      </c>
      <c r="E874" s="43">
        <v>47.94</v>
      </c>
    </row>
    <row r="875" spans="1:5" ht="15.75" thickBot="1" x14ac:dyDescent="0.3">
      <c r="A875" s="73" t="s">
        <v>26</v>
      </c>
      <c r="B875" s="74"/>
      <c r="C875" s="75"/>
      <c r="D875" s="44">
        <f>D874*100%/A872</f>
        <v>0.1598</v>
      </c>
      <c r="E875" s="45">
        <f>E874*100%/A872</f>
        <v>0.2397</v>
      </c>
    </row>
    <row r="876" spans="1:5" x14ac:dyDescent="0.25">
      <c r="A876" s="76" t="s">
        <v>25</v>
      </c>
      <c r="B876" s="77"/>
      <c r="C876" s="78"/>
      <c r="D876" s="46">
        <v>9.9</v>
      </c>
      <c r="E876" s="47">
        <v>14.85</v>
      </c>
    </row>
    <row r="877" spans="1:5" ht="15.75" thickBot="1" x14ac:dyDescent="0.3">
      <c r="A877" s="73" t="s">
        <v>26</v>
      </c>
      <c r="B877" s="74"/>
      <c r="C877" s="75"/>
      <c r="D877" s="48">
        <f>D876*100%/A872</f>
        <v>4.9500000000000002E-2</v>
      </c>
      <c r="E877" s="49">
        <f>E876*100%/A872</f>
        <v>7.4249999999999997E-2</v>
      </c>
    </row>
    <row r="878" spans="1:5" ht="16.5" thickTop="1" thickBot="1" x14ac:dyDescent="0.3">
      <c r="A878" s="79" t="s">
        <v>27</v>
      </c>
      <c r="B878" s="80"/>
      <c r="C878" s="81"/>
      <c r="D878" s="50"/>
      <c r="E878" s="51"/>
    </row>
    <row r="879" spans="1:5" x14ac:dyDescent="0.25">
      <c r="A879" s="58" t="s">
        <v>28</v>
      </c>
      <c r="B879" s="59"/>
      <c r="C879" s="60"/>
      <c r="D879" s="61">
        <f>C873/100*7.5</f>
        <v>0</v>
      </c>
      <c r="E879" s="62"/>
    </row>
    <row r="880" spans="1:5" ht="15.75" thickBot="1" x14ac:dyDescent="0.3">
      <c r="A880" s="63" t="s">
        <v>29</v>
      </c>
      <c r="B880" s="64"/>
      <c r="C880" s="65"/>
      <c r="D880" s="66">
        <f>C873/100*15</f>
        <v>0</v>
      </c>
      <c r="E880" s="67"/>
    </row>
    <row r="881" spans="1:5" x14ac:dyDescent="0.25">
      <c r="A881" s="34">
        <v>200</v>
      </c>
      <c r="B881" s="35" t="s">
        <v>19</v>
      </c>
      <c r="C881" s="36" t="s">
        <v>20</v>
      </c>
      <c r="D881" s="68" t="s">
        <v>21</v>
      </c>
      <c r="E881" s="69"/>
    </row>
    <row r="882" spans="1:5" ht="15.75" thickBot="1" x14ac:dyDescent="0.3">
      <c r="A882" s="37">
        <v>42571</v>
      </c>
      <c r="B882" s="38"/>
      <c r="C882" s="39"/>
      <c r="D882" s="40" t="s">
        <v>5</v>
      </c>
      <c r="E882" s="41" t="s">
        <v>6</v>
      </c>
    </row>
    <row r="883" spans="1:5" x14ac:dyDescent="0.25">
      <c r="A883" s="70" t="s">
        <v>23</v>
      </c>
      <c r="B883" s="71"/>
      <c r="C883" s="72"/>
      <c r="D883" s="42"/>
      <c r="E883" s="43"/>
    </row>
    <row r="884" spans="1:5" ht="15.75" thickBot="1" x14ac:dyDescent="0.3">
      <c r="A884" s="73" t="s">
        <v>26</v>
      </c>
      <c r="B884" s="74"/>
      <c r="C884" s="75"/>
      <c r="D884" s="44">
        <f>D883*100%/A881</f>
        <v>0</v>
      </c>
      <c r="E884" s="45">
        <f>E883*100%/A881</f>
        <v>0</v>
      </c>
    </row>
    <row r="885" spans="1:5" x14ac:dyDescent="0.25">
      <c r="A885" s="76" t="s">
        <v>25</v>
      </c>
      <c r="B885" s="77"/>
      <c r="C885" s="78"/>
      <c r="D885" s="46"/>
      <c r="E885" s="47"/>
    </row>
    <row r="886" spans="1:5" ht="15.75" thickBot="1" x14ac:dyDescent="0.3">
      <c r="A886" s="73" t="s">
        <v>26</v>
      </c>
      <c r="B886" s="74"/>
      <c r="C886" s="75"/>
      <c r="D886" s="48">
        <f>D885*100%/A881</f>
        <v>0</v>
      </c>
      <c r="E886" s="49">
        <f>E885*100%/A881</f>
        <v>0</v>
      </c>
    </row>
    <row r="887" spans="1:5" ht="16.5" thickTop="1" thickBot="1" x14ac:dyDescent="0.3">
      <c r="A887" s="79" t="s">
        <v>27</v>
      </c>
      <c r="B887" s="80"/>
      <c r="C887" s="81"/>
      <c r="D887" s="50">
        <v>62.11</v>
      </c>
      <c r="E887" s="51">
        <v>94.87</v>
      </c>
    </row>
    <row r="888" spans="1:5" x14ac:dyDescent="0.25">
      <c r="A888" s="58" t="s">
        <v>28</v>
      </c>
      <c r="B888" s="59"/>
      <c r="C888" s="60"/>
      <c r="D888" s="61">
        <f>C882/100*7.5</f>
        <v>0</v>
      </c>
      <c r="E888" s="62"/>
    </row>
    <row r="889" spans="1:5" ht="15.75" thickBot="1" x14ac:dyDescent="0.3">
      <c r="A889" s="63" t="s">
        <v>29</v>
      </c>
      <c r="B889" s="64"/>
      <c r="C889" s="65"/>
      <c r="D889" s="66">
        <f>C882/100*15</f>
        <v>0</v>
      </c>
      <c r="E889" s="67"/>
    </row>
    <row r="890" spans="1:5" x14ac:dyDescent="0.25">
      <c r="A890" s="34">
        <v>200</v>
      </c>
      <c r="B890" s="35" t="s">
        <v>19</v>
      </c>
      <c r="C890" s="36" t="s">
        <v>20</v>
      </c>
      <c r="D890" s="68" t="s">
        <v>21</v>
      </c>
      <c r="E890" s="69"/>
    </row>
    <row r="891" spans="1:5" ht="15.75" thickBot="1" x14ac:dyDescent="0.3">
      <c r="A891" s="37">
        <v>42572</v>
      </c>
      <c r="B891" s="38"/>
      <c r="C891" s="39"/>
      <c r="D891" s="40" t="s">
        <v>5</v>
      </c>
      <c r="E891" s="41" t="s">
        <v>6</v>
      </c>
    </row>
    <row r="892" spans="1:5" x14ac:dyDescent="0.25">
      <c r="A892" s="70" t="s">
        <v>23</v>
      </c>
      <c r="B892" s="71"/>
      <c r="C892" s="72"/>
      <c r="D892" s="42">
        <v>10.183</v>
      </c>
      <c r="E892" s="43">
        <v>15.27</v>
      </c>
    </row>
    <row r="893" spans="1:5" ht="15.75" thickBot="1" x14ac:dyDescent="0.3">
      <c r="A893" s="73" t="s">
        <v>26</v>
      </c>
      <c r="B893" s="74"/>
      <c r="C893" s="75"/>
      <c r="D893" s="44">
        <f>D892*100%/A890</f>
        <v>5.0915000000000002E-2</v>
      </c>
      <c r="E893" s="45">
        <f>E892*100%/A890</f>
        <v>7.6350000000000001E-2</v>
      </c>
    </row>
    <row r="894" spans="1:5" x14ac:dyDescent="0.25">
      <c r="A894" s="76" t="s">
        <v>25</v>
      </c>
      <c r="B894" s="77"/>
      <c r="C894" s="78"/>
      <c r="D894" s="46">
        <v>23.84</v>
      </c>
      <c r="E894" s="47">
        <v>35.76</v>
      </c>
    </row>
    <row r="895" spans="1:5" ht="15.75" thickBot="1" x14ac:dyDescent="0.3">
      <c r="A895" s="73" t="s">
        <v>26</v>
      </c>
      <c r="B895" s="74"/>
      <c r="C895" s="75"/>
      <c r="D895" s="48">
        <f>D894*100%/A890</f>
        <v>0.1192</v>
      </c>
      <c r="E895" s="49">
        <f>E894*100%/A890</f>
        <v>0.17879999999999999</v>
      </c>
    </row>
    <row r="896" spans="1:5" ht="16.5" thickTop="1" thickBot="1" x14ac:dyDescent="0.3">
      <c r="A896" s="79" t="s">
        <v>27</v>
      </c>
      <c r="B896" s="80"/>
      <c r="C896" s="81"/>
      <c r="D896" s="50"/>
      <c r="E896" s="51"/>
    </row>
    <row r="897" spans="1:5" x14ac:dyDescent="0.25">
      <c r="A897" s="58" t="s">
        <v>28</v>
      </c>
      <c r="B897" s="59"/>
      <c r="C897" s="60"/>
      <c r="D897" s="61">
        <f>C891/100*7.5</f>
        <v>0</v>
      </c>
      <c r="E897" s="62"/>
    </row>
    <row r="898" spans="1:5" ht="15.75" thickBot="1" x14ac:dyDescent="0.3">
      <c r="A898" s="63" t="s">
        <v>29</v>
      </c>
      <c r="B898" s="64"/>
      <c r="C898" s="65"/>
      <c r="D898" s="66">
        <f>C891/100*15</f>
        <v>0</v>
      </c>
      <c r="E898" s="67"/>
    </row>
    <row r="899" spans="1:5" x14ac:dyDescent="0.25">
      <c r="A899" s="34">
        <v>200</v>
      </c>
      <c r="B899" s="35" t="s">
        <v>19</v>
      </c>
      <c r="C899" s="36" t="s">
        <v>20</v>
      </c>
      <c r="D899" s="68" t="s">
        <v>21</v>
      </c>
      <c r="E899" s="69"/>
    </row>
    <row r="900" spans="1:5" ht="15.75" thickBot="1" x14ac:dyDescent="0.3">
      <c r="A900" s="37">
        <v>42573</v>
      </c>
      <c r="B900" s="38"/>
      <c r="C900" s="39"/>
      <c r="D900" s="40" t="s">
        <v>5</v>
      </c>
      <c r="E900" s="41" t="s">
        <v>6</v>
      </c>
    </row>
    <row r="901" spans="1:5" x14ac:dyDescent="0.25">
      <c r="A901" s="70" t="s">
        <v>23</v>
      </c>
      <c r="B901" s="71"/>
      <c r="C901" s="72"/>
      <c r="D901" s="42"/>
      <c r="E901" s="43"/>
    </row>
    <row r="902" spans="1:5" ht="15.75" thickBot="1" x14ac:dyDescent="0.3">
      <c r="A902" s="73" t="s">
        <v>26</v>
      </c>
      <c r="B902" s="74"/>
      <c r="C902" s="75"/>
      <c r="D902" s="44">
        <f>D901*100%/A899</f>
        <v>0</v>
      </c>
      <c r="E902" s="45">
        <f>E901*100%/A899</f>
        <v>0</v>
      </c>
    </row>
    <row r="903" spans="1:5" x14ac:dyDescent="0.25">
      <c r="A903" s="76" t="s">
        <v>25</v>
      </c>
      <c r="B903" s="77"/>
      <c r="C903" s="78"/>
      <c r="D903" s="46"/>
      <c r="E903" s="47"/>
    </row>
    <row r="904" spans="1:5" ht="15.75" thickBot="1" x14ac:dyDescent="0.3">
      <c r="A904" s="73" t="s">
        <v>26</v>
      </c>
      <c r="B904" s="74"/>
      <c r="C904" s="75"/>
      <c r="D904" s="48">
        <f>D903*100%/A899</f>
        <v>0</v>
      </c>
      <c r="E904" s="49">
        <f>E903*100%/A899</f>
        <v>0</v>
      </c>
    </row>
    <row r="905" spans="1:5" ht="16.5" thickTop="1" thickBot="1" x14ac:dyDescent="0.3">
      <c r="A905" s="79" t="s">
        <v>27</v>
      </c>
      <c r="B905" s="80"/>
      <c r="C905" s="81"/>
      <c r="D905" s="50">
        <v>48.71</v>
      </c>
      <c r="E905" s="51">
        <v>180</v>
      </c>
    </row>
    <row r="906" spans="1:5" x14ac:dyDescent="0.25">
      <c r="A906" s="58" t="s">
        <v>28</v>
      </c>
      <c r="B906" s="59"/>
      <c r="C906" s="60"/>
      <c r="D906" s="61">
        <f>C900/100*7.5</f>
        <v>0</v>
      </c>
      <c r="E906" s="62"/>
    </row>
    <row r="907" spans="1:5" ht="15.75" thickBot="1" x14ac:dyDescent="0.3">
      <c r="A907" s="63" t="s">
        <v>29</v>
      </c>
      <c r="B907" s="64"/>
      <c r="C907" s="65"/>
      <c r="D907" s="66">
        <f>C900/100*15</f>
        <v>0</v>
      </c>
      <c r="E907" s="67"/>
    </row>
    <row r="908" spans="1:5" x14ac:dyDescent="0.25">
      <c r="A908" s="34">
        <v>200</v>
      </c>
      <c r="B908" s="35" t="s">
        <v>19</v>
      </c>
      <c r="C908" s="36" t="s">
        <v>20</v>
      </c>
      <c r="D908" s="68" t="s">
        <v>21</v>
      </c>
      <c r="E908" s="69"/>
    </row>
    <row r="909" spans="1:5" ht="15.75" thickBot="1" x14ac:dyDescent="0.3">
      <c r="A909" s="37">
        <v>42576</v>
      </c>
      <c r="B909" s="38"/>
      <c r="C909" s="39"/>
      <c r="D909" s="40" t="s">
        <v>5</v>
      </c>
      <c r="E909" s="41" t="s">
        <v>6</v>
      </c>
    </row>
    <row r="910" spans="1:5" x14ac:dyDescent="0.25">
      <c r="A910" s="70" t="s">
        <v>23</v>
      </c>
      <c r="B910" s="71"/>
      <c r="C910" s="72"/>
      <c r="D910" s="42">
        <v>22.5</v>
      </c>
      <c r="E910" s="43">
        <v>34.32</v>
      </c>
    </row>
    <row r="911" spans="1:5" ht="15.75" thickBot="1" x14ac:dyDescent="0.3">
      <c r="A911" s="73" t="s">
        <v>26</v>
      </c>
      <c r="B911" s="74"/>
      <c r="C911" s="75"/>
      <c r="D911" s="44">
        <f>D910*100%/A908</f>
        <v>0.1125</v>
      </c>
      <c r="E911" s="45">
        <f>E910*100%/A908</f>
        <v>0.1716</v>
      </c>
    </row>
    <row r="912" spans="1:5" x14ac:dyDescent="0.25">
      <c r="A912" s="76" t="s">
        <v>25</v>
      </c>
      <c r="B912" s="77"/>
      <c r="C912" s="78"/>
      <c r="D912" s="46">
        <v>24.35</v>
      </c>
      <c r="E912" s="47">
        <v>37.020000000000003</v>
      </c>
    </row>
    <row r="913" spans="1:5" ht="15.75" thickBot="1" x14ac:dyDescent="0.3">
      <c r="A913" s="73" t="s">
        <v>26</v>
      </c>
      <c r="B913" s="74"/>
      <c r="C913" s="75"/>
      <c r="D913" s="48">
        <f>D912*100%/A908</f>
        <v>0.12175000000000001</v>
      </c>
      <c r="E913" s="49">
        <f>E912*100%/A908</f>
        <v>0.18510000000000001</v>
      </c>
    </row>
    <row r="914" spans="1:5" ht="16.5" thickTop="1" thickBot="1" x14ac:dyDescent="0.3">
      <c r="A914" s="79" t="s">
        <v>27</v>
      </c>
      <c r="B914" s="80"/>
      <c r="C914" s="81"/>
      <c r="D914" s="50"/>
      <c r="E914" s="51"/>
    </row>
    <row r="915" spans="1:5" x14ac:dyDescent="0.25">
      <c r="A915" s="58" t="s">
        <v>28</v>
      </c>
      <c r="B915" s="59"/>
      <c r="C915" s="60"/>
      <c r="D915" s="61">
        <f>C909/100*7.5</f>
        <v>0</v>
      </c>
      <c r="E915" s="62"/>
    </row>
    <row r="916" spans="1:5" ht="15.75" thickBot="1" x14ac:dyDescent="0.3">
      <c r="A916" s="63" t="s">
        <v>29</v>
      </c>
      <c r="B916" s="64"/>
      <c r="C916" s="65"/>
      <c r="D916" s="66">
        <f>C909/100*15</f>
        <v>0</v>
      </c>
      <c r="E916" s="67"/>
    </row>
    <row r="917" spans="1:5" x14ac:dyDescent="0.25">
      <c r="A917" s="34">
        <v>200</v>
      </c>
      <c r="B917" s="35" t="s">
        <v>19</v>
      </c>
      <c r="C917" s="36" t="s">
        <v>20</v>
      </c>
      <c r="D917" s="68" t="s">
        <v>21</v>
      </c>
      <c r="E917" s="69"/>
    </row>
    <row r="918" spans="1:5" ht="15.75" thickBot="1" x14ac:dyDescent="0.3">
      <c r="A918" s="37">
        <v>42577</v>
      </c>
      <c r="B918" s="38"/>
      <c r="C918" s="39"/>
      <c r="D918" s="40" t="s">
        <v>5</v>
      </c>
      <c r="E918" s="41" t="s">
        <v>6</v>
      </c>
    </row>
    <row r="919" spans="1:5" x14ac:dyDescent="0.25">
      <c r="A919" s="70" t="s">
        <v>23</v>
      </c>
      <c r="B919" s="71"/>
      <c r="C919" s="72"/>
      <c r="D919" s="42">
        <v>27.31</v>
      </c>
      <c r="E919" s="43">
        <v>42.24</v>
      </c>
    </row>
    <row r="920" spans="1:5" ht="15.75" thickBot="1" x14ac:dyDescent="0.3">
      <c r="A920" s="73" t="s">
        <v>26</v>
      </c>
      <c r="B920" s="74"/>
      <c r="C920" s="75"/>
      <c r="D920" s="44">
        <f>D919*100%/A917</f>
        <v>0.13655</v>
      </c>
      <c r="E920" s="45">
        <f>E919*100%/A917</f>
        <v>0.2112</v>
      </c>
    </row>
    <row r="921" spans="1:5" x14ac:dyDescent="0.25">
      <c r="A921" s="76" t="s">
        <v>25</v>
      </c>
      <c r="B921" s="77"/>
      <c r="C921" s="78"/>
      <c r="D921" s="46">
        <v>31.47</v>
      </c>
      <c r="E921" s="47">
        <v>47.95</v>
      </c>
    </row>
    <row r="922" spans="1:5" ht="15.75" thickBot="1" x14ac:dyDescent="0.3">
      <c r="A922" s="73" t="s">
        <v>26</v>
      </c>
      <c r="B922" s="74"/>
      <c r="C922" s="75"/>
      <c r="D922" s="48">
        <f>D921*100%/A917</f>
        <v>0.15734999999999999</v>
      </c>
      <c r="E922" s="49">
        <f>E921*100%/A917</f>
        <v>0.23975000000000002</v>
      </c>
    </row>
    <row r="923" spans="1:5" ht="16.5" thickTop="1" thickBot="1" x14ac:dyDescent="0.3">
      <c r="A923" s="79" t="s">
        <v>27</v>
      </c>
      <c r="B923" s="80"/>
      <c r="C923" s="81"/>
      <c r="D923" s="50"/>
      <c r="E923" s="51"/>
    </row>
    <row r="924" spans="1:5" x14ac:dyDescent="0.25">
      <c r="A924" s="58" t="s">
        <v>28</v>
      </c>
      <c r="B924" s="59"/>
      <c r="C924" s="60"/>
      <c r="D924" s="61">
        <f>C918/100*7.5</f>
        <v>0</v>
      </c>
      <c r="E924" s="62"/>
    </row>
    <row r="925" spans="1:5" ht="15.75" thickBot="1" x14ac:dyDescent="0.3">
      <c r="A925" s="63" t="s">
        <v>29</v>
      </c>
      <c r="B925" s="64"/>
      <c r="C925" s="65"/>
      <c r="D925" s="66">
        <f>C918/100*15</f>
        <v>0</v>
      </c>
      <c r="E925" s="67"/>
    </row>
    <row r="926" spans="1:5" x14ac:dyDescent="0.25">
      <c r="A926" s="34">
        <v>200</v>
      </c>
      <c r="B926" s="35" t="s">
        <v>19</v>
      </c>
      <c r="C926" s="36" t="s">
        <v>20</v>
      </c>
      <c r="D926" s="68" t="s">
        <v>21</v>
      </c>
      <c r="E926" s="69"/>
    </row>
    <row r="927" spans="1:5" ht="15.75" thickBot="1" x14ac:dyDescent="0.3">
      <c r="A927" s="37">
        <v>42578</v>
      </c>
      <c r="B927" s="38"/>
      <c r="C927" s="39"/>
      <c r="D927" s="40" t="s">
        <v>5</v>
      </c>
      <c r="E927" s="41" t="s">
        <v>6</v>
      </c>
    </row>
    <row r="928" spans="1:5" x14ac:dyDescent="0.25">
      <c r="A928" s="70" t="s">
        <v>23</v>
      </c>
      <c r="B928" s="71"/>
      <c r="C928" s="72"/>
      <c r="D928" s="42">
        <v>52.35</v>
      </c>
      <c r="E928" s="43">
        <v>79.010000000000005</v>
      </c>
    </row>
    <row r="929" spans="1:5" ht="15.75" thickBot="1" x14ac:dyDescent="0.3">
      <c r="A929" s="73" t="s">
        <v>26</v>
      </c>
      <c r="B929" s="74"/>
      <c r="C929" s="75"/>
      <c r="D929" s="44">
        <f>D928*100%/A926</f>
        <v>0.26174999999999998</v>
      </c>
      <c r="E929" s="45">
        <f>E928*100%/A926</f>
        <v>0.39505000000000001</v>
      </c>
    </row>
    <row r="930" spans="1:5" x14ac:dyDescent="0.25">
      <c r="A930" s="76" t="s">
        <v>25</v>
      </c>
      <c r="B930" s="77"/>
      <c r="C930" s="78"/>
      <c r="D930" s="46">
        <v>19.04</v>
      </c>
      <c r="E930" s="47">
        <v>29.92</v>
      </c>
    </row>
    <row r="931" spans="1:5" ht="15.75" thickBot="1" x14ac:dyDescent="0.3">
      <c r="A931" s="73" t="s">
        <v>26</v>
      </c>
      <c r="B931" s="74"/>
      <c r="C931" s="75"/>
      <c r="D931" s="48">
        <f>D930*100%/A926</f>
        <v>9.5199999999999993E-2</v>
      </c>
      <c r="E931" s="49">
        <f>E930*100%/A926</f>
        <v>0.14960000000000001</v>
      </c>
    </row>
    <row r="932" spans="1:5" ht="16.5" thickTop="1" thickBot="1" x14ac:dyDescent="0.3">
      <c r="A932" s="79" t="s">
        <v>27</v>
      </c>
      <c r="B932" s="80"/>
      <c r="C932" s="81"/>
      <c r="D932" s="50"/>
      <c r="E932" s="51"/>
    </row>
    <row r="933" spans="1:5" x14ac:dyDescent="0.25">
      <c r="A933" s="58" t="s">
        <v>28</v>
      </c>
      <c r="B933" s="59"/>
      <c r="C933" s="60"/>
      <c r="D933" s="61">
        <f>C927/100*7.5</f>
        <v>0</v>
      </c>
      <c r="E933" s="62"/>
    </row>
    <row r="934" spans="1:5" ht="15.75" thickBot="1" x14ac:dyDescent="0.3">
      <c r="A934" s="63" t="s">
        <v>29</v>
      </c>
      <c r="B934" s="64"/>
      <c r="C934" s="65"/>
      <c r="D934" s="66">
        <f>C927/100*15</f>
        <v>0</v>
      </c>
      <c r="E934" s="67"/>
    </row>
    <row r="935" spans="1:5" x14ac:dyDescent="0.25">
      <c r="A935" s="34">
        <v>200</v>
      </c>
      <c r="B935" s="35" t="s">
        <v>19</v>
      </c>
      <c r="C935" s="36" t="s">
        <v>20</v>
      </c>
      <c r="D935" s="68" t="s">
        <v>21</v>
      </c>
      <c r="E935" s="69"/>
    </row>
    <row r="936" spans="1:5" ht="15.75" thickBot="1" x14ac:dyDescent="0.3">
      <c r="A936" s="37">
        <v>42579</v>
      </c>
      <c r="B936" s="38"/>
      <c r="C936" s="39"/>
      <c r="D936" s="40" t="s">
        <v>5</v>
      </c>
      <c r="E936" s="41" t="s">
        <v>6</v>
      </c>
    </row>
    <row r="937" spans="1:5" x14ac:dyDescent="0.25">
      <c r="A937" s="70" t="s">
        <v>23</v>
      </c>
      <c r="B937" s="71"/>
      <c r="C937" s="72"/>
      <c r="D937" s="42">
        <v>27.65</v>
      </c>
      <c r="E937" s="43">
        <v>41.66</v>
      </c>
    </row>
    <row r="938" spans="1:5" ht="15.75" thickBot="1" x14ac:dyDescent="0.3">
      <c r="A938" s="73" t="s">
        <v>26</v>
      </c>
      <c r="B938" s="74"/>
      <c r="C938" s="75"/>
      <c r="D938" s="44">
        <f>D937*100%/A935</f>
        <v>0.13824999999999998</v>
      </c>
      <c r="E938" s="45">
        <f>E937*100%/A935</f>
        <v>0.20829999999999999</v>
      </c>
    </row>
    <row r="939" spans="1:5" x14ac:dyDescent="0.25">
      <c r="A939" s="76" t="s">
        <v>25</v>
      </c>
      <c r="B939" s="77"/>
      <c r="C939" s="78"/>
      <c r="D939" s="46">
        <v>25.49</v>
      </c>
      <c r="E939" s="47">
        <v>39.08</v>
      </c>
    </row>
    <row r="940" spans="1:5" ht="15.75" thickBot="1" x14ac:dyDescent="0.3">
      <c r="A940" s="73" t="s">
        <v>26</v>
      </c>
      <c r="B940" s="74"/>
      <c r="C940" s="75"/>
      <c r="D940" s="48">
        <f>D939*100%/A935</f>
        <v>0.12744999999999998</v>
      </c>
      <c r="E940" s="49">
        <f>E939*100%/A935</f>
        <v>0.19539999999999999</v>
      </c>
    </row>
    <row r="941" spans="1:5" ht="16.5" thickTop="1" thickBot="1" x14ac:dyDescent="0.3">
      <c r="A941" s="79" t="s">
        <v>27</v>
      </c>
      <c r="B941" s="80"/>
      <c r="C941" s="81"/>
      <c r="D941" s="50"/>
      <c r="E941" s="51"/>
    </row>
    <row r="942" spans="1:5" x14ac:dyDescent="0.25">
      <c r="A942" s="58" t="s">
        <v>28</v>
      </c>
      <c r="B942" s="59"/>
      <c r="C942" s="60"/>
      <c r="D942" s="61">
        <f>C936/100*7.5</f>
        <v>0</v>
      </c>
      <c r="E942" s="62"/>
    </row>
    <row r="943" spans="1:5" ht="15.75" thickBot="1" x14ac:dyDescent="0.3">
      <c r="A943" s="63" t="s">
        <v>29</v>
      </c>
      <c r="B943" s="64"/>
      <c r="C943" s="65"/>
      <c r="D943" s="66">
        <f>C936/100*15</f>
        <v>0</v>
      </c>
      <c r="E943" s="67"/>
    </row>
    <row r="944" spans="1:5" x14ac:dyDescent="0.25">
      <c r="A944" s="34">
        <v>200</v>
      </c>
      <c r="B944" s="35" t="s">
        <v>19</v>
      </c>
      <c r="C944" s="36" t="s">
        <v>20</v>
      </c>
      <c r="D944" s="68" t="s">
        <v>21</v>
      </c>
      <c r="E944" s="69"/>
    </row>
    <row r="945" spans="1:5" ht="15.75" thickBot="1" x14ac:dyDescent="0.3">
      <c r="A945" s="37">
        <v>42580</v>
      </c>
      <c r="B945" s="38"/>
      <c r="C945" s="39"/>
      <c r="D945" s="40" t="s">
        <v>5</v>
      </c>
      <c r="E945" s="41" t="s">
        <v>6</v>
      </c>
    </row>
    <row r="946" spans="1:5" x14ac:dyDescent="0.25">
      <c r="A946" s="70" t="s">
        <v>23</v>
      </c>
      <c r="B946" s="71"/>
      <c r="C946" s="72"/>
      <c r="D946" s="42">
        <v>31.63</v>
      </c>
      <c r="E946" s="43">
        <v>47.83</v>
      </c>
    </row>
    <row r="947" spans="1:5" ht="15.75" thickBot="1" x14ac:dyDescent="0.3">
      <c r="A947" s="73" t="s">
        <v>26</v>
      </c>
      <c r="B947" s="74"/>
      <c r="C947" s="75"/>
      <c r="D947" s="44">
        <f>D946*100%/A944</f>
        <v>0.15814999999999999</v>
      </c>
      <c r="E947" s="45">
        <f>E946*100%/A944</f>
        <v>0.23915</v>
      </c>
    </row>
    <row r="948" spans="1:5" x14ac:dyDescent="0.25">
      <c r="A948" s="76" t="s">
        <v>25</v>
      </c>
      <c r="B948" s="77"/>
      <c r="C948" s="78"/>
      <c r="D948" s="46">
        <v>32.869999999999997</v>
      </c>
      <c r="E948" s="47">
        <v>50.29</v>
      </c>
    </row>
    <row r="949" spans="1:5" ht="15.75" thickBot="1" x14ac:dyDescent="0.3">
      <c r="A949" s="73" t="s">
        <v>26</v>
      </c>
      <c r="B949" s="74"/>
      <c r="C949" s="75"/>
      <c r="D949" s="48">
        <f>D948*100%/A944</f>
        <v>0.16435</v>
      </c>
      <c r="E949" s="49">
        <f>E948*100%/A944</f>
        <v>0.25145000000000001</v>
      </c>
    </row>
    <row r="950" spans="1:5" ht="16.5" thickTop="1" thickBot="1" x14ac:dyDescent="0.3">
      <c r="A950" s="79" t="s">
        <v>27</v>
      </c>
      <c r="B950" s="80"/>
      <c r="C950" s="81"/>
      <c r="D950" s="50"/>
      <c r="E950" s="51"/>
    </row>
    <row r="951" spans="1:5" x14ac:dyDescent="0.25">
      <c r="A951" s="58" t="s">
        <v>28</v>
      </c>
      <c r="B951" s="59"/>
      <c r="C951" s="60"/>
      <c r="D951" s="61">
        <f>C945/100*7.5</f>
        <v>0</v>
      </c>
      <c r="E951" s="62"/>
    </row>
    <row r="952" spans="1:5" ht="15.75" thickBot="1" x14ac:dyDescent="0.3">
      <c r="A952" s="63" t="s">
        <v>29</v>
      </c>
      <c r="B952" s="64"/>
      <c r="C952" s="65"/>
      <c r="D952" s="66">
        <f>C945/100*15</f>
        <v>0</v>
      </c>
      <c r="E952" s="67"/>
    </row>
    <row r="953" spans="1:5" x14ac:dyDescent="0.25">
      <c r="A953" s="34">
        <v>200</v>
      </c>
      <c r="B953" s="35" t="s">
        <v>19</v>
      </c>
      <c r="C953" s="36" t="s">
        <v>20</v>
      </c>
      <c r="D953" s="68" t="s">
        <v>21</v>
      </c>
      <c r="E953" s="69"/>
    </row>
    <row r="954" spans="1:5" ht="15.75" thickBot="1" x14ac:dyDescent="0.3">
      <c r="A954" s="52">
        <v>42583</v>
      </c>
      <c r="B954" s="38"/>
      <c r="C954" s="39"/>
      <c r="D954" s="40" t="s">
        <v>5</v>
      </c>
      <c r="E954" s="41" t="s">
        <v>6</v>
      </c>
    </row>
    <row r="955" spans="1:5" x14ac:dyDescent="0.25">
      <c r="A955" s="70" t="s">
        <v>23</v>
      </c>
      <c r="B955" s="71"/>
      <c r="C955" s="72"/>
      <c r="D955" s="42">
        <v>37.049999999999997</v>
      </c>
      <c r="E955" s="43"/>
    </row>
    <row r="956" spans="1:5" ht="15.75" thickBot="1" x14ac:dyDescent="0.3">
      <c r="A956" s="73" t="s">
        <v>26</v>
      </c>
      <c r="B956" s="74"/>
      <c r="C956" s="75"/>
      <c r="D956" s="44">
        <f>D955*100%/A953</f>
        <v>0.18525</v>
      </c>
      <c r="E956" s="45">
        <f>E955*100%/A953</f>
        <v>0</v>
      </c>
    </row>
    <row r="957" spans="1:5" x14ac:dyDescent="0.25">
      <c r="A957" s="76" t="s">
        <v>25</v>
      </c>
      <c r="B957" s="77"/>
      <c r="C957" s="78"/>
      <c r="D957" s="46">
        <v>114.45</v>
      </c>
      <c r="E957" s="47"/>
    </row>
    <row r="958" spans="1:5" ht="15.75" thickBot="1" x14ac:dyDescent="0.3">
      <c r="A958" s="73" t="s">
        <v>26</v>
      </c>
      <c r="B958" s="74"/>
      <c r="C958" s="75"/>
      <c r="D958" s="48">
        <f>D957*100%/A953</f>
        <v>0.57225000000000004</v>
      </c>
      <c r="E958" s="49">
        <f>E957*100%/A953</f>
        <v>0</v>
      </c>
    </row>
    <row r="959" spans="1:5" ht="16.5" thickTop="1" thickBot="1" x14ac:dyDescent="0.3">
      <c r="A959" s="79" t="s">
        <v>27</v>
      </c>
      <c r="B959" s="80"/>
      <c r="C959" s="81"/>
      <c r="D959" s="50"/>
      <c r="E959" s="51">
        <v>163</v>
      </c>
    </row>
    <row r="960" spans="1:5" x14ac:dyDescent="0.25">
      <c r="A960" s="58" t="s">
        <v>28</v>
      </c>
      <c r="B960" s="59"/>
      <c r="C960" s="60"/>
      <c r="D960" s="61">
        <f>C954/100*7.5</f>
        <v>0</v>
      </c>
      <c r="E960" s="62"/>
    </row>
    <row r="961" spans="1:5" ht="15.75" thickBot="1" x14ac:dyDescent="0.3">
      <c r="A961" s="63" t="s">
        <v>29</v>
      </c>
      <c r="B961" s="64"/>
      <c r="C961" s="65"/>
      <c r="D961" s="66">
        <f>C954/100*15</f>
        <v>0</v>
      </c>
      <c r="E961" s="67"/>
    </row>
    <row r="962" spans="1:5" x14ac:dyDescent="0.25">
      <c r="A962" s="34">
        <v>200</v>
      </c>
      <c r="B962" s="35" t="s">
        <v>19</v>
      </c>
      <c r="C962" s="36" t="s">
        <v>20</v>
      </c>
      <c r="D962" s="68" t="s">
        <v>21</v>
      </c>
      <c r="E962" s="69"/>
    </row>
    <row r="963" spans="1:5" ht="15.75" thickBot="1" x14ac:dyDescent="0.3">
      <c r="A963" s="37">
        <v>42584</v>
      </c>
      <c r="B963" s="38"/>
      <c r="C963" s="39"/>
      <c r="D963" s="40" t="s">
        <v>5</v>
      </c>
      <c r="E963" s="41" t="s">
        <v>6</v>
      </c>
    </row>
    <row r="964" spans="1:5" x14ac:dyDescent="0.25">
      <c r="A964" s="70" t="s">
        <v>23</v>
      </c>
      <c r="B964" s="71"/>
      <c r="C964" s="72"/>
      <c r="D964" s="42">
        <v>49.88</v>
      </c>
      <c r="E964" s="43">
        <v>74.819999999999993</v>
      </c>
    </row>
    <row r="965" spans="1:5" ht="15.75" thickBot="1" x14ac:dyDescent="0.3">
      <c r="A965" s="73" t="s">
        <v>26</v>
      </c>
      <c r="B965" s="74"/>
      <c r="C965" s="75"/>
      <c r="D965" s="44">
        <f>D964*100%/A962</f>
        <v>0.24940000000000001</v>
      </c>
      <c r="E965" s="45">
        <f>E964*100%/A962</f>
        <v>0.37409999999999999</v>
      </c>
    </row>
    <row r="966" spans="1:5" x14ac:dyDescent="0.25">
      <c r="A966" s="76" t="s">
        <v>25</v>
      </c>
      <c r="B966" s="77"/>
      <c r="C966" s="78"/>
      <c r="D966" s="46">
        <v>14.44</v>
      </c>
      <c r="E966" s="47">
        <v>21.66</v>
      </c>
    </row>
    <row r="967" spans="1:5" ht="15.75" thickBot="1" x14ac:dyDescent="0.3">
      <c r="A967" s="73" t="s">
        <v>26</v>
      </c>
      <c r="B967" s="74"/>
      <c r="C967" s="75"/>
      <c r="D967" s="48">
        <f>D966*100%/A962</f>
        <v>7.22E-2</v>
      </c>
      <c r="E967" s="49">
        <f>E966*100%/A962</f>
        <v>0.10830000000000001</v>
      </c>
    </row>
    <row r="968" spans="1:5" ht="16.5" thickTop="1" thickBot="1" x14ac:dyDescent="0.3">
      <c r="A968" s="79" t="s">
        <v>27</v>
      </c>
      <c r="B968" s="80"/>
      <c r="C968" s="81"/>
      <c r="D968" s="50"/>
      <c r="E968" s="51"/>
    </row>
    <row r="969" spans="1:5" x14ac:dyDescent="0.25">
      <c r="A969" s="58" t="s">
        <v>28</v>
      </c>
      <c r="B969" s="59"/>
      <c r="C969" s="60"/>
      <c r="D969" s="61">
        <f>C963/100*7.5</f>
        <v>0</v>
      </c>
      <c r="E969" s="62"/>
    </row>
    <row r="970" spans="1:5" ht="15.75" thickBot="1" x14ac:dyDescent="0.3">
      <c r="A970" s="63" t="s">
        <v>29</v>
      </c>
      <c r="B970" s="64"/>
      <c r="C970" s="65"/>
      <c r="D970" s="66">
        <f>C963/100*15</f>
        <v>0</v>
      </c>
      <c r="E970" s="67"/>
    </row>
    <row r="971" spans="1:5" x14ac:dyDescent="0.25">
      <c r="A971" s="34">
        <v>200</v>
      </c>
      <c r="B971" s="35" t="s">
        <v>19</v>
      </c>
      <c r="C971" s="36" t="s">
        <v>20</v>
      </c>
      <c r="D971" s="68" t="s">
        <v>21</v>
      </c>
      <c r="E971" s="69"/>
    </row>
    <row r="972" spans="1:5" ht="15.75" thickBot="1" x14ac:dyDescent="0.3">
      <c r="A972" s="37">
        <v>42585</v>
      </c>
      <c r="B972" s="38"/>
      <c r="C972" s="39"/>
      <c r="D972" s="40" t="s">
        <v>5</v>
      </c>
      <c r="E972" s="41" t="s">
        <v>6</v>
      </c>
    </row>
    <row r="973" spans="1:5" x14ac:dyDescent="0.25">
      <c r="A973" s="70" t="s">
        <v>23</v>
      </c>
      <c r="B973" s="71"/>
      <c r="C973" s="72"/>
      <c r="D973" s="42">
        <v>33.44</v>
      </c>
      <c r="E973" s="43">
        <v>50.19</v>
      </c>
    </row>
    <row r="974" spans="1:5" ht="15.75" thickBot="1" x14ac:dyDescent="0.3">
      <c r="A974" s="73" t="s">
        <v>26</v>
      </c>
      <c r="B974" s="74"/>
      <c r="C974" s="75"/>
      <c r="D974" s="44">
        <f>D973*100%/A971</f>
        <v>0.16719999999999999</v>
      </c>
      <c r="E974" s="45">
        <f>E973*100%/A971</f>
        <v>0.25095000000000001</v>
      </c>
    </row>
    <row r="975" spans="1:5" x14ac:dyDescent="0.25">
      <c r="A975" s="76" t="s">
        <v>25</v>
      </c>
      <c r="B975" s="77"/>
      <c r="C975" s="78"/>
      <c r="D975" s="46">
        <v>53.99</v>
      </c>
      <c r="E975" s="47">
        <v>73.989999999999995</v>
      </c>
    </row>
    <row r="976" spans="1:5" ht="15.75" thickBot="1" x14ac:dyDescent="0.3">
      <c r="A976" s="73" t="s">
        <v>26</v>
      </c>
      <c r="B976" s="74"/>
      <c r="C976" s="75"/>
      <c r="D976" s="48">
        <f>D975*100%/A971</f>
        <v>0.26995000000000002</v>
      </c>
      <c r="E976" s="49">
        <f>E975*100%/A971</f>
        <v>0.36995</v>
      </c>
    </row>
    <row r="977" spans="1:5" ht="16.5" thickTop="1" thickBot="1" x14ac:dyDescent="0.3">
      <c r="A977" s="79" t="s">
        <v>27</v>
      </c>
      <c r="B977" s="80"/>
      <c r="C977" s="81"/>
      <c r="D977" s="50"/>
      <c r="E977" s="51"/>
    </row>
    <row r="978" spans="1:5" x14ac:dyDescent="0.25">
      <c r="A978" s="58" t="s">
        <v>28</v>
      </c>
      <c r="B978" s="59"/>
      <c r="C978" s="60"/>
      <c r="D978" s="61">
        <f>C972/100*7.5</f>
        <v>0</v>
      </c>
      <c r="E978" s="62"/>
    </row>
    <row r="979" spans="1:5" ht="15.75" thickBot="1" x14ac:dyDescent="0.3">
      <c r="A979" s="63" t="s">
        <v>29</v>
      </c>
      <c r="B979" s="64"/>
      <c r="C979" s="65"/>
      <c r="D979" s="66">
        <f>C972/100*15</f>
        <v>0</v>
      </c>
      <c r="E979" s="67"/>
    </row>
    <row r="980" spans="1:5" x14ac:dyDescent="0.25">
      <c r="A980" s="34">
        <v>200</v>
      </c>
      <c r="B980" s="35" t="s">
        <v>19</v>
      </c>
      <c r="C980" s="36" t="s">
        <v>20</v>
      </c>
      <c r="D980" s="68" t="s">
        <v>21</v>
      </c>
      <c r="E980" s="69"/>
    </row>
    <row r="981" spans="1:5" ht="15.75" thickBot="1" x14ac:dyDescent="0.3">
      <c r="A981" s="37">
        <v>42586</v>
      </c>
      <c r="B981" s="38"/>
      <c r="C981" s="39"/>
      <c r="D981" s="40" t="s">
        <v>5</v>
      </c>
      <c r="E981" s="41" t="s">
        <v>6</v>
      </c>
    </row>
    <row r="982" spans="1:5" x14ac:dyDescent="0.25">
      <c r="A982" s="70" t="s">
        <v>23</v>
      </c>
      <c r="B982" s="71"/>
      <c r="C982" s="72"/>
      <c r="D982" s="42"/>
      <c r="E982" s="43"/>
    </row>
    <row r="983" spans="1:5" ht="15.75" thickBot="1" x14ac:dyDescent="0.3">
      <c r="A983" s="73" t="s">
        <v>26</v>
      </c>
      <c r="B983" s="74"/>
      <c r="C983" s="75"/>
      <c r="D983" s="44">
        <f>D982*100%/A980</f>
        <v>0</v>
      </c>
      <c r="E983" s="45">
        <f>E982*100%/A980</f>
        <v>0</v>
      </c>
    </row>
    <row r="984" spans="1:5" x14ac:dyDescent="0.25">
      <c r="A984" s="76" t="s">
        <v>25</v>
      </c>
      <c r="B984" s="77"/>
      <c r="C984" s="78"/>
      <c r="D984" s="46"/>
      <c r="E984" s="47"/>
    </row>
    <row r="985" spans="1:5" ht="15.75" thickBot="1" x14ac:dyDescent="0.3">
      <c r="A985" s="73" t="s">
        <v>26</v>
      </c>
      <c r="B985" s="74"/>
      <c r="C985" s="75"/>
      <c r="D985" s="48">
        <f>D984*100%/A980</f>
        <v>0</v>
      </c>
      <c r="E985" s="49">
        <f>E984*100%/A980</f>
        <v>0</v>
      </c>
    </row>
    <row r="986" spans="1:5" ht="16.5" thickTop="1" thickBot="1" x14ac:dyDescent="0.3">
      <c r="A986" s="79" t="s">
        <v>27</v>
      </c>
      <c r="B986" s="80"/>
      <c r="C986" s="81"/>
      <c r="D986" s="50">
        <v>2.95</v>
      </c>
      <c r="E986" s="51">
        <v>4.55</v>
      </c>
    </row>
    <row r="987" spans="1:5" x14ac:dyDescent="0.25">
      <c r="A987" s="58" t="s">
        <v>28</v>
      </c>
      <c r="B987" s="59"/>
      <c r="C987" s="60"/>
      <c r="D987" s="61">
        <f>C981/100*7.5</f>
        <v>0</v>
      </c>
      <c r="E987" s="62"/>
    </row>
    <row r="988" spans="1:5" ht="15.75" thickBot="1" x14ac:dyDescent="0.3">
      <c r="A988" s="63" t="s">
        <v>29</v>
      </c>
      <c r="B988" s="64"/>
      <c r="C988" s="65"/>
      <c r="D988" s="66">
        <f>C981/100*15</f>
        <v>0</v>
      </c>
      <c r="E988" s="67"/>
    </row>
    <row r="989" spans="1:5" x14ac:dyDescent="0.25">
      <c r="A989" s="34">
        <v>200</v>
      </c>
      <c r="B989" s="35" t="s">
        <v>19</v>
      </c>
      <c r="C989" s="36" t="s">
        <v>20</v>
      </c>
      <c r="D989" s="68" t="s">
        <v>21</v>
      </c>
      <c r="E989" s="69"/>
    </row>
    <row r="990" spans="1:5" ht="15.75" thickBot="1" x14ac:dyDescent="0.3">
      <c r="A990" s="37">
        <v>42587</v>
      </c>
      <c r="B990" s="38"/>
      <c r="C990" s="39"/>
      <c r="D990" s="40" t="s">
        <v>5</v>
      </c>
      <c r="E990" s="41" t="s">
        <v>6</v>
      </c>
    </row>
    <row r="991" spans="1:5" x14ac:dyDescent="0.25">
      <c r="A991" s="70" t="s">
        <v>23</v>
      </c>
      <c r="B991" s="71"/>
      <c r="C991" s="72"/>
      <c r="D991" s="42">
        <v>28.31</v>
      </c>
      <c r="E991" s="43">
        <v>41.81</v>
      </c>
    </row>
    <row r="992" spans="1:5" ht="15.75" thickBot="1" x14ac:dyDescent="0.3">
      <c r="A992" s="73" t="s">
        <v>26</v>
      </c>
      <c r="B992" s="74"/>
      <c r="C992" s="75"/>
      <c r="D992" s="44">
        <f>D991*100%/A989</f>
        <v>0.14154999999999998</v>
      </c>
      <c r="E992" s="45">
        <f>E991*100%/A989</f>
        <v>0.20905000000000001</v>
      </c>
    </row>
    <row r="993" spans="1:5" x14ac:dyDescent="0.25">
      <c r="A993" s="76" t="s">
        <v>25</v>
      </c>
      <c r="B993" s="77"/>
      <c r="C993" s="78"/>
      <c r="D993" s="46">
        <v>51.47</v>
      </c>
      <c r="E993" s="47">
        <v>78.400000000000006</v>
      </c>
    </row>
    <row r="994" spans="1:5" ht="15.75" thickBot="1" x14ac:dyDescent="0.3">
      <c r="A994" s="73" t="s">
        <v>26</v>
      </c>
      <c r="B994" s="74"/>
      <c r="C994" s="75"/>
      <c r="D994" s="48">
        <f>D993*100%/A989</f>
        <v>0.25734999999999997</v>
      </c>
      <c r="E994" s="49">
        <f>E993*100%/A989</f>
        <v>0.39200000000000002</v>
      </c>
    </row>
    <row r="995" spans="1:5" ht="16.5" thickTop="1" thickBot="1" x14ac:dyDescent="0.3">
      <c r="A995" s="79" t="s">
        <v>27</v>
      </c>
      <c r="B995" s="80"/>
      <c r="C995" s="81"/>
      <c r="D995" s="50"/>
      <c r="E995" s="51"/>
    </row>
    <row r="996" spans="1:5" x14ac:dyDescent="0.25">
      <c r="A996" s="58" t="s">
        <v>28</v>
      </c>
      <c r="B996" s="59"/>
      <c r="C996" s="60"/>
      <c r="D996" s="61">
        <f>C990/100*7.5</f>
        <v>0</v>
      </c>
      <c r="E996" s="62"/>
    </row>
    <row r="997" spans="1:5" ht="15.75" thickBot="1" x14ac:dyDescent="0.3">
      <c r="A997" s="63" t="s">
        <v>29</v>
      </c>
      <c r="B997" s="64"/>
      <c r="C997" s="65"/>
      <c r="D997" s="66">
        <f>C990/100*15</f>
        <v>0</v>
      </c>
      <c r="E997" s="67"/>
    </row>
    <row r="998" spans="1:5" x14ac:dyDescent="0.25">
      <c r="A998" s="34">
        <v>200</v>
      </c>
      <c r="B998" s="35" t="s">
        <v>19</v>
      </c>
      <c r="C998" s="36"/>
      <c r="D998" s="68" t="s">
        <v>21</v>
      </c>
      <c r="E998" s="69"/>
    </row>
    <row r="999" spans="1:5" ht="15.75" thickBot="1" x14ac:dyDescent="0.3">
      <c r="A999" s="37">
        <v>42590</v>
      </c>
      <c r="B999" s="38"/>
      <c r="C999" s="39"/>
      <c r="D999" s="40" t="s">
        <v>5</v>
      </c>
      <c r="E999" s="41" t="s">
        <v>6</v>
      </c>
    </row>
    <row r="1000" spans="1:5" x14ac:dyDescent="0.25">
      <c r="A1000" s="70" t="s">
        <v>23</v>
      </c>
      <c r="B1000" s="71"/>
      <c r="C1000" s="72"/>
      <c r="D1000" s="42">
        <v>14</v>
      </c>
      <c r="E1000" s="43">
        <v>21</v>
      </c>
    </row>
    <row r="1001" spans="1:5" ht="15.75" thickBot="1" x14ac:dyDescent="0.3">
      <c r="A1001" s="73" t="s">
        <v>26</v>
      </c>
      <c r="B1001" s="74"/>
      <c r="C1001" s="75"/>
      <c r="D1001" s="44">
        <f>D1000*100%/A998</f>
        <v>7.0000000000000007E-2</v>
      </c>
      <c r="E1001" s="45">
        <f>E1000*100%/A998</f>
        <v>0.105</v>
      </c>
    </row>
    <row r="1002" spans="1:5" x14ac:dyDescent="0.25">
      <c r="A1002" s="76" t="s">
        <v>25</v>
      </c>
      <c r="B1002" s="77"/>
      <c r="C1002" s="78"/>
      <c r="D1002" s="46">
        <v>9.18</v>
      </c>
      <c r="E1002" s="47">
        <v>13.77</v>
      </c>
    </row>
    <row r="1003" spans="1:5" ht="15.75" thickBot="1" x14ac:dyDescent="0.3">
      <c r="A1003" s="73" t="s">
        <v>26</v>
      </c>
      <c r="B1003" s="74"/>
      <c r="C1003" s="75"/>
      <c r="D1003" s="48">
        <f>D1002*100%/A998</f>
        <v>4.5899999999999996E-2</v>
      </c>
      <c r="E1003" s="49">
        <f>E1002*100%/A998</f>
        <v>6.8849999999999995E-2</v>
      </c>
    </row>
    <row r="1004" spans="1:5" ht="16.5" thickTop="1" thickBot="1" x14ac:dyDescent="0.3">
      <c r="A1004" s="79" t="s">
        <v>27</v>
      </c>
      <c r="B1004" s="80"/>
      <c r="C1004" s="81"/>
      <c r="D1004" s="50"/>
      <c r="E1004" s="51"/>
    </row>
    <row r="1005" spans="1:5" x14ac:dyDescent="0.25">
      <c r="A1005" s="58" t="s">
        <v>28</v>
      </c>
      <c r="B1005" s="59"/>
      <c r="C1005" s="60"/>
      <c r="D1005" s="61">
        <f>C999/100*7.5</f>
        <v>0</v>
      </c>
      <c r="E1005" s="62"/>
    </row>
    <row r="1006" spans="1:5" ht="15.75" thickBot="1" x14ac:dyDescent="0.3">
      <c r="A1006" s="63" t="s">
        <v>29</v>
      </c>
      <c r="B1006" s="64"/>
      <c r="C1006" s="65"/>
      <c r="D1006" s="66">
        <f>C999/100*15</f>
        <v>0</v>
      </c>
      <c r="E1006" s="67"/>
    </row>
    <row r="1007" spans="1:5" x14ac:dyDescent="0.25">
      <c r="A1007" s="34">
        <v>200</v>
      </c>
      <c r="B1007" s="35" t="s">
        <v>19</v>
      </c>
      <c r="C1007" s="36" t="s">
        <v>20</v>
      </c>
      <c r="D1007" s="68" t="s">
        <v>21</v>
      </c>
      <c r="E1007" s="69"/>
    </row>
    <row r="1008" spans="1:5" ht="15.75" thickBot="1" x14ac:dyDescent="0.3">
      <c r="A1008" s="37">
        <v>42591</v>
      </c>
      <c r="B1008" s="38"/>
      <c r="C1008" s="39"/>
      <c r="D1008" s="40" t="s">
        <v>5</v>
      </c>
      <c r="E1008" s="41" t="s">
        <v>6</v>
      </c>
    </row>
    <row r="1009" spans="1:5" x14ac:dyDescent="0.25">
      <c r="A1009" s="70" t="s">
        <v>23</v>
      </c>
      <c r="B1009" s="71"/>
      <c r="C1009" s="72"/>
      <c r="D1009" s="42">
        <v>14.3</v>
      </c>
      <c r="E1009" s="43">
        <v>20.98</v>
      </c>
    </row>
    <row r="1010" spans="1:5" ht="15.75" thickBot="1" x14ac:dyDescent="0.3">
      <c r="A1010" s="73" t="s">
        <v>26</v>
      </c>
      <c r="B1010" s="74"/>
      <c r="C1010" s="75"/>
      <c r="D1010" s="44">
        <f>D1009*100%/A1007</f>
        <v>7.1500000000000008E-2</v>
      </c>
      <c r="E1010" s="45">
        <f>E1009*100%/A1007</f>
        <v>0.10490000000000001</v>
      </c>
    </row>
    <row r="1011" spans="1:5" x14ac:dyDescent="0.25">
      <c r="A1011" s="76" t="s">
        <v>25</v>
      </c>
      <c r="B1011" s="77"/>
      <c r="C1011" s="78"/>
      <c r="D1011" s="46">
        <v>43.86</v>
      </c>
      <c r="E1011" s="47">
        <v>68.08</v>
      </c>
    </row>
    <row r="1012" spans="1:5" ht="15.75" thickBot="1" x14ac:dyDescent="0.3">
      <c r="A1012" s="73" t="s">
        <v>26</v>
      </c>
      <c r="B1012" s="74"/>
      <c r="C1012" s="75"/>
      <c r="D1012" s="48">
        <f>D1011*100%/A1007</f>
        <v>0.21929999999999999</v>
      </c>
      <c r="E1012" s="49">
        <f>E1011*100%/A1007</f>
        <v>0.34039999999999998</v>
      </c>
    </row>
    <row r="1013" spans="1:5" ht="16.5" thickTop="1" thickBot="1" x14ac:dyDescent="0.3">
      <c r="A1013" s="79" t="s">
        <v>27</v>
      </c>
      <c r="B1013" s="80"/>
      <c r="C1013" s="81"/>
      <c r="D1013" s="50"/>
      <c r="E1013" s="51"/>
    </row>
    <row r="1014" spans="1:5" x14ac:dyDescent="0.25">
      <c r="A1014" s="58" t="s">
        <v>28</v>
      </c>
      <c r="B1014" s="59"/>
      <c r="C1014" s="60"/>
      <c r="D1014" s="61">
        <f>C1008/100*7.5</f>
        <v>0</v>
      </c>
      <c r="E1014" s="62"/>
    </row>
    <row r="1015" spans="1:5" ht="15.75" thickBot="1" x14ac:dyDescent="0.3">
      <c r="A1015" s="63" t="s">
        <v>29</v>
      </c>
      <c r="B1015" s="64"/>
      <c r="C1015" s="65"/>
      <c r="D1015" s="66">
        <f>C1008/100*15</f>
        <v>0</v>
      </c>
      <c r="E1015" s="67"/>
    </row>
    <row r="1016" spans="1:5" x14ac:dyDescent="0.25">
      <c r="A1016" s="34">
        <v>200</v>
      </c>
      <c r="B1016" s="35" t="s">
        <v>19</v>
      </c>
      <c r="C1016" s="36" t="s">
        <v>20</v>
      </c>
      <c r="D1016" s="68" t="s">
        <v>21</v>
      </c>
      <c r="E1016" s="69"/>
    </row>
    <row r="1017" spans="1:5" ht="15.75" thickBot="1" x14ac:dyDescent="0.3">
      <c r="A1017" s="37">
        <v>42592</v>
      </c>
      <c r="B1017" s="38"/>
      <c r="C1017" s="39"/>
      <c r="D1017" s="40" t="s">
        <v>5</v>
      </c>
      <c r="E1017" s="41" t="s">
        <v>6</v>
      </c>
    </row>
    <row r="1018" spans="1:5" x14ac:dyDescent="0.25">
      <c r="A1018" s="70" t="s">
        <v>23</v>
      </c>
      <c r="B1018" s="71"/>
      <c r="C1018" s="72"/>
      <c r="D1018" s="42">
        <v>0.28999999999999998</v>
      </c>
      <c r="E1018" s="43"/>
    </row>
    <row r="1019" spans="1:5" ht="15.75" thickBot="1" x14ac:dyDescent="0.3">
      <c r="A1019" s="73" t="s">
        <v>26</v>
      </c>
      <c r="B1019" s="74"/>
      <c r="C1019" s="75"/>
      <c r="D1019" s="44">
        <f>D1018*100%/A1016</f>
        <v>1.4499999999999999E-3</v>
      </c>
      <c r="E1019" s="45">
        <f>E1018*100%/A1016</f>
        <v>0</v>
      </c>
    </row>
    <row r="1020" spans="1:5" x14ac:dyDescent="0.25">
      <c r="A1020" s="76" t="s">
        <v>25</v>
      </c>
      <c r="B1020" s="77"/>
      <c r="C1020" s="78"/>
      <c r="D1020" s="46">
        <v>58.96</v>
      </c>
      <c r="E1020" s="47"/>
    </row>
    <row r="1021" spans="1:5" ht="15.75" thickBot="1" x14ac:dyDescent="0.3">
      <c r="A1021" s="73" t="s">
        <v>26</v>
      </c>
      <c r="B1021" s="74"/>
      <c r="C1021" s="75"/>
      <c r="D1021" s="48">
        <f>D1020*100%/A1016</f>
        <v>0.29480000000000001</v>
      </c>
      <c r="E1021" s="49">
        <f>E1020*100%/A1016</f>
        <v>0</v>
      </c>
    </row>
    <row r="1022" spans="1:5" ht="16.5" thickTop="1" thickBot="1" x14ac:dyDescent="0.3">
      <c r="A1022" s="79" t="s">
        <v>27</v>
      </c>
      <c r="B1022" s="80"/>
      <c r="C1022" s="81"/>
      <c r="D1022" s="50"/>
      <c r="E1022" s="51">
        <v>1.8</v>
      </c>
    </row>
    <row r="1023" spans="1:5" x14ac:dyDescent="0.25">
      <c r="A1023" s="58" t="s">
        <v>28</v>
      </c>
      <c r="B1023" s="59"/>
      <c r="C1023" s="60"/>
      <c r="D1023" s="61">
        <f>C1017/100*7.5</f>
        <v>0</v>
      </c>
      <c r="E1023" s="62"/>
    </row>
    <row r="1024" spans="1:5" ht="15.75" thickBot="1" x14ac:dyDescent="0.3">
      <c r="A1024" s="63" t="s">
        <v>29</v>
      </c>
      <c r="B1024" s="64"/>
      <c r="C1024" s="65"/>
      <c r="D1024" s="66">
        <f>C1017/100*15</f>
        <v>0</v>
      </c>
      <c r="E1024" s="67"/>
    </row>
    <row r="1025" spans="1:5" x14ac:dyDescent="0.25">
      <c r="A1025" s="34">
        <v>200</v>
      </c>
      <c r="B1025" s="35" t="s">
        <v>19</v>
      </c>
      <c r="C1025" s="36" t="s">
        <v>20</v>
      </c>
      <c r="D1025" s="68" t="s">
        <v>21</v>
      </c>
      <c r="E1025" s="69"/>
    </row>
    <row r="1026" spans="1:5" ht="15.75" thickBot="1" x14ac:dyDescent="0.3">
      <c r="A1026" s="37">
        <v>42593</v>
      </c>
      <c r="B1026" s="38"/>
      <c r="C1026" s="39"/>
      <c r="D1026" s="40" t="s">
        <v>5</v>
      </c>
      <c r="E1026" s="41" t="s">
        <v>6</v>
      </c>
    </row>
    <row r="1027" spans="1:5" x14ac:dyDescent="0.25">
      <c r="A1027" s="70" t="s">
        <v>23</v>
      </c>
      <c r="B1027" s="71"/>
      <c r="C1027" s="72"/>
      <c r="D1027" s="42">
        <v>7.42</v>
      </c>
      <c r="E1027" s="43">
        <v>10.68</v>
      </c>
    </row>
    <row r="1028" spans="1:5" ht="15.75" thickBot="1" x14ac:dyDescent="0.3">
      <c r="A1028" s="73" t="s">
        <v>26</v>
      </c>
      <c r="B1028" s="74"/>
      <c r="C1028" s="75"/>
      <c r="D1028" s="44">
        <f>D1027*100%/A1025</f>
        <v>3.7100000000000001E-2</v>
      </c>
      <c r="E1028" s="45">
        <f>E1027*100%/A1025</f>
        <v>5.3399999999999996E-2</v>
      </c>
    </row>
    <row r="1029" spans="1:5" x14ac:dyDescent="0.25">
      <c r="A1029" s="76" t="s">
        <v>25</v>
      </c>
      <c r="B1029" s="77"/>
      <c r="C1029" s="78"/>
      <c r="D1029" s="46">
        <v>55.5</v>
      </c>
      <c r="E1029" s="47">
        <v>84.04</v>
      </c>
    </row>
    <row r="1030" spans="1:5" ht="15.75" thickBot="1" x14ac:dyDescent="0.3">
      <c r="A1030" s="73" t="s">
        <v>26</v>
      </c>
      <c r="B1030" s="74"/>
      <c r="C1030" s="75"/>
      <c r="D1030" s="48">
        <f>D1029*100%/A1025</f>
        <v>0.27750000000000002</v>
      </c>
      <c r="E1030" s="49">
        <f>E1029*100%/A1025</f>
        <v>0.42020000000000002</v>
      </c>
    </row>
    <row r="1031" spans="1:5" ht="16.5" thickTop="1" thickBot="1" x14ac:dyDescent="0.3">
      <c r="A1031" s="79" t="s">
        <v>27</v>
      </c>
      <c r="B1031" s="80"/>
      <c r="C1031" s="81"/>
      <c r="D1031" s="50"/>
      <c r="E1031" s="51"/>
    </row>
    <row r="1032" spans="1:5" x14ac:dyDescent="0.25">
      <c r="A1032" s="58" t="s">
        <v>28</v>
      </c>
      <c r="B1032" s="59"/>
      <c r="C1032" s="60"/>
      <c r="D1032" s="61">
        <f>C1026/100*7.5</f>
        <v>0</v>
      </c>
      <c r="E1032" s="62"/>
    </row>
    <row r="1033" spans="1:5" ht="15.75" thickBot="1" x14ac:dyDescent="0.3">
      <c r="A1033" s="63" t="s">
        <v>29</v>
      </c>
      <c r="B1033" s="64"/>
      <c r="C1033" s="65"/>
      <c r="D1033" s="66">
        <f>C1026/100*15</f>
        <v>0</v>
      </c>
      <c r="E1033" s="67"/>
    </row>
    <row r="1034" spans="1:5" x14ac:dyDescent="0.25">
      <c r="A1034" s="34">
        <v>200</v>
      </c>
      <c r="B1034" s="35" t="s">
        <v>19</v>
      </c>
      <c r="C1034" s="36" t="s">
        <v>20</v>
      </c>
      <c r="D1034" s="68" t="s">
        <v>21</v>
      </c>
      <c r="E1034" s="69"/>
    </row>
    <row r="1035" spans="1:5" ht="15.75" thickBot="1" x14ac:dyDescent="0.3">
      <c r="A1035" s="37">
        <v>42594</v>
      </c>
      <c r="B1035" s="38"/>
      <c r="C1035" s="39"/>
      <c r="D1035" s="40" t="s">
        <v>5</v>
      </c>
      <c r="E1035" s="41" t="s">
        <v>6</v>
      </c>
    </row>
    <row r="1036" spans="1:5" x14ac:dyDescent="0.25">
      <c r="A1036" s="70" t="s">
        <v>23</v>
      </c>
      <c r="B1036" s="71"/>
      <c r="C1036" s="72"/>
      <c r="D1036" s="42"/>
      <c r="E1036" s="43"/>
    </row>
    <row r="1037" spans="1:5" ht="15.75" thickBot="1" x14ac:dyDescent="0.3">
      <c r="A1037" s="73" t="s">
        <v>26</v>
      </c>
      <c r="B1037" s="74"/>
      <c r="C1037" s="75"/>
      <c r="D1037" s="44">
        <f>D1036*100%/A1034</f>
        <v>0</v>
      </c>
      <c r="E1037" s="45">
        <f>E1036*100%/A1034</f>
        <v>0</v>
      </c>
    </row>
    <row r="1038" spans="1:5" x14ac:dyDescent="0.25">
      <c r="A1038" s="76" t="s">
        <v>25</v>
      </c>
      <c r="B1038" s="77"/>
      <c r="C1038" s="78"/>
      <c r="D1038" s="46"/>
      <c r="E1038" s="47"/>
    </row>
    <row r="1039" spans="1:5" ht="15.75" thickBot="1" x14ac:dyDescent="0.3">
      <c r="A1039" s="73" t="s">
        <v>26</v>
      </c>
      <c r="B1039" s="74"/>
      <c r="C1039" s="75"/>
      <c r="D1039" s="48">
        <f>D1038*100%/A1034</f>
        <v>0</v>
      </c>
      <c r="E1039" s="49">
        <f>E1038*100%/A1034</f>
        <v>0</v>
      </c>
    </row>
    <row r="1040" spans="1:5" ht="16.5" thickTop="1" thickBot="1" x14ac:dyDescent="0.3">
      <c r="A1040" s="79" t="s">
        <v>27</v>
      </c>
      <c r="B1040" s="80"/>
      <c r="C1040" s="81"/>
      <c r="D1040" s="50">
        <v>180</v>
      </c>
      <c r="E1040" s="51">
        <v>182</v>
      </c>
    </row>
    <row r="1041" spans="1:5" x14ac:dyDescent="0.25">
      <c r="A1041" s="58" t="s">
        <v>28</v>
      </c>
      <c r="B1041" s="59"/>
      <c r="C1041" s="60"/>
      <c r="D1041" s="61">
        <f>C1035/100*7.5</f>
        <v>0</v>
      </c>
      <c r="E1041" s="62"/>
    </row>
    <row r="1042" spans="1:5" ht="15.75" thickBot="1" x14ac:dyDescent="0.3">
      <c r="A1042" s="63" t="s">
        <v>29</v>
      </c>
      <c r="B1042" s="64"/>
      <c r="C1042" s="65"/>
      <c r="D1042" s="66">
        <f>C1035/100*15</f>
        <v>0</v>
      </c>
      <c r="E1042" s="67"/>
    </row>
    <row r="1043" spans="1:5" x14ac:dyDescent="0.25">
      <c r="A1043" s="34">
        <v>200</v>
      </c>
      <c r="B1043" s="35" t="s">
        <v>19</v>
      </c>
      <c r="C1043" s="36" t="s">
        <v>20</v>
      </c>
      <c r="D1043" s="68" t="s">
        <v>21</v>
      </c>
      <c r="E1043" s="69"/>
    </row>
    <row r="1044" spans="1:5" ht="15.75" thickBot="1" x14ac:dyDescent="0.3">
      <c r="A1044" s="37">
        <v>42597</v>
      </c>
      <c r="B1044" s="38"/>
      <c r="C1044" s="39"/>
      <c r="D1044" s="40" t="s">
        <v>5</v>
      </c>
      <c r="E1044" s="41" t="s">
        <v>6</v>
      </c>
    </row>
    <row r="1045" spans="1:5" x14ac:dyDescent="0.25">
      <c r="A1045" s="70" t="s">
        <v>23</v>
      </c>
      <c r="B1045" s="71"/>
      <c r="C1045" s="72"/>
      <c r="D1045" s="42">
        <v>24.23</v>
      </c>
      <c r="E1045" s="43">
        <v>36.74</v>
      </c>
    </row>
    <row r="1046" spans="1:5" ht="15.75" thickBot="1" x14ac:dyDescent="0.3">
      <c r="A1046" s="73" t="s">
        <v>26</v>
      </c>
      <c r="B1046" s="74"/>
      <c r="C1046" s="75"/>
      <c r="D1046" s="44">
        <f>D1045*100%/A1043</f>
        <v>0.12115000000000001</v>
      </c>
      <c r="E1046" s="45">
        <f>E1045*100%/A1043</f>
        <v>0.1837</v>
      </c>
    </row>
    <row r="1047" spans="1:5" x14ac:dyDescent="0.25">
      <c r="A1047" s="76" t="s">
        <v>25</v>
      </c>
      <c r="B1047" s="77"/>
      <c r="C1047" s="78"/>
      <c r="D1047" s="46">
        <v>11.34</v>
      </c>
      <c r="E1047" s="47">
        <v>17.010000000000002</v>
      </c>
    </row>
    <row r="1048" spans="1:5" ht="15.75" thickBot="1" x14ac:dyDescent="0.3">
      <c r="A1048" s="73" t="s">
        <v>26</v>
      </c>
      <c r="B1048" s="74"/>
      <c r="C1048" s="75"/>
      <c r="D1048" s="48">
        <f>D1047*100%/A1043</f>
        <v>5.67E-2</v>
      </c>
      <c r="E1048" s="49">
        <f>E1047*100%/A1043</f>
        <v>8.5050000000000014E-2</v>
      </c>
    </row>
    <row r="1049" spans="1:5" ht="16.5" thickTop="1" thickBot="1" x14ac:dyDescent="0.3">
      <c r="A1049" s="79" t="s">
        <v>27</v>
      </c>
      <c r="B1049" s="80"/>
      <c r="C1049" s="81"/>
      <c r="D1049" s="50"/>
      <c r="E1049" s="51"/>
    </row>
    <row r="1050" spans="1:5" x14ac:dyDescent="0.25">
      <c r="A1050" s="58" t="s">
        <v>28</v>
      </c>
      <c r="B1050" s="59"/>
      <c r="C1050" s="60"/>
      <c r="D1050" s="61">
        <f>C1044/100*7.5</f>
        <v>0</v>
      </c>
      <c r="E1050" s="62"/>
    </row>
    <row r="1051" spans="1:5" ht="15.75" thickBot="1" x14ac:dyDescent="0.3">
      <c r="A1051" s="63" t="s">
        <v>29</v>
      </c>
      <c r="B1051" s="64"/>
      <c r="C1051" s="65"/>
      <c r="D1051" s="66">
        <f>C1044/100*15</f>
        <v>0</v>
      </c>
      <c r="E1051" s="67"/>
    </row>
    <row r="1052" spans="1:5" x14ac:dyDescent="0.25">
      <c r="A1052" s="34">
        <v>200</v>
      </c>
      <c r="B1052" s="35" t="s">
        <v>19</v>
      </c>
      <c r="C1052" s="36" t="s">
        <v>20</v>
      </c>
      <c r="D1052" s="68" t="s">
        <v>21</v>
      </c>
      <c r="E1052" s="69"/>
    </row>
    <row r="1053" spans="1:5" ht="15.75" thickBot="1" x14ac:dyDescent="0.3">
      <c r="A1053" s="37">
        <v>42598</v>
      </c>
      <c r="B1053" s="38"/>
      <c r="C1053" s="39"/>
      <c r="D1053" s="40" t="s">
        <v>5</v>
      </c>
      <c r="E1053" s="41" t="s">
        <v>6</v>
      </c>
    </row>
    <row r="1054" spans="1:5" x14ac:dyDescent="0.25">
      <c r="A1054" s="70" t="s">
        <v>23</v>
      </c>
      <c r="B1054" s="71"/>
      <c r="C1054" s="72"/>
      <c r="D1054" s="42">
        <v>0.73</v>
      </c>
      <c r="E1054" s="43">
        <v>1.49</v>
      </c>
    </row>
    <row r="1055" spans="1:5" ht="15.75" thickBot="1" x14ac:dyDescent="0.3">
      <c r="A1055" s="73" t="s">
        <v>26</v>
      </c>
      <c r="B1055" s="74"/>
      <c r="C1055" s="75"/>
      <c r="D1055" s="44">
        <f>D1054*100%/A1052</f>
        <v>3.65E-3</v>
      </c>
      <c r="E1055" s="45">
        <f>E1054*100%/A1052</f>
        <v>7.45E-3</v>
      </c>
    </row>
    <row r="1056" spans="1:5" x14ac:dyDescent="0.25">
      <c r="A1056" s="76" t="s">
        <v>25</v>
      </c>
      <c r="B1056" s="77"/>
      <c r="C1056" s="78"/>
      <c r="D1056" s="46">
        <v>140.6</v>
      </c>
      <c r="E1056" s="47">
        <v>168.7</v>
      </c>
    </row>
    <row r="1057" spans="1:5" ht="15.75" thickBot="1" x14ac:dyDescent="0.3">
      <c r="A1057" s="73" t="s">
        <v>26</v>
      </c>
      <c r="B1057" s="74"/>
      <c r="C1057" s="75"/>
      <c r="D1057" s="48">
        <f>D1056*100%/A1052</f>
        <v>0.70299999999999996</v>
      </c>
      <c r="E1057" s="49">
        <f>E1056*100%/A1052</f>
        <v>0.84349999999999992</v>
      </c>
    </row>
    <row r="1058" spans="1:5" ht="16.5" thickTop="1" thickBot="1" x14ac:dyDescent="0.3">
      <c r="A1058" s="79" t="s">
        <v>27</v>
      </c>
      <c r="B1058" s="80"/>
      <c r="C1058" s="81"/>
      <c r="D1058" s="50"/>
      <c r="E1058" s="51"/>
    </row>
    <row r="1059" spans="1:5" x14ac:dyDescent="0.25">
      <c r="A1059" s="58" t="s">
        <v>28</v>
      </c>
      <c r="B1059" s="59"/>
      <c r="C1059" s="60"/>
      <c r="D1059" s="61">
        <f>C1053/100*7.5</f>
        <v>0</v>
      </c>
      <c r="E1059" s="62"/>
    </row>
    <row r="1060" spans="1:5" ht="15.75" thickBot="1" x14ac:dyDescent="0.3">
      <c r="A1060" s="63" t="s">
        <v>29</v>
      </c>
      <c r="B1060" s="64"/>
      <c r="C1060" s="65"/>
      <c r="D1060" s="66">
        <f>C1053/100*15</f>
        <v>0</v>
      </c>
      <c r="E1060" s="67"/>
    </row>
    <row r="1061" spans="1:5" x14ac:dyDescent="0.25">
      <c r="A1061" s="34">
        <v>200</v>
      </c>
      <c r="B1061" s="35" t="s">
        <v>19</v>
      </c>
      <c r="C1061" s="36" t="s">
        <v>20</v>
      </c>
      <c r="D1061" s="68" t="s">
        <v>21</v>
      </c>
      <c r="E1061" s="69"/>
    </row>
    <row r="1062" spans="1:5" ht="15.75" thickBot="1" x14ac:dyDescent="0.3">
      <c r="A1062" s="37">
        <v>42599</v>
      </c>
      <c r="B1062" s="38"/>
      <c r="C1062" s="39"/>
      <c r="D1062" s="40" t="s">
        <v>5</v>
      </c>
      <c r="E1062" s="41" t="s">
        <v>6</v>
      </c>
    </row>
    <row r="1063" spans="1:5" x14ac:dyDescent="0.25">
      <c r="A1063" s="70" t="s">
        <v>23</v>
      </c>
      <c r="B1063" s="71"/>
      <c r="C1063" s="72"/>
      <c r="D1063" s="42">
        <v>29.38</v>
      </c>
      <c r="E1063" s="43">
        <v>45.87</v>
      </c>
    </row>
    <row r="1064" spans="1:5" ht="15.75" thickBot="1" x14ac:dyDescent="0.3">
      <c r="A1064" s="73" t="s">
        <v>26</v>
      </c>
      <c r="B1064" s="74"/>
      <c r="C1064" s="75"/>
      <c r="D1064" s="44">
        <f>D1063*100%/A1061</f>
        <v>0.1469</v>
      </c>
      <c r="E1064" s="45">
        <f>E1063*100%/A1061</f>
        <v>0.22935</v>
      </c>
    </row>
    <row r="1065" spans="1:5" x14ac:dyDescent="0.25">
      <c r="A1065" s="76" t="s">
        <v>25</v>
      </c>
      <c r="B1065" s="77"/>
      <c r="C1065" s="78"/>
      <c r="D1065" s="46">
        <v>22.42</v>
      </c>
      <c r="E1065" s="47">
        <v>34.19</v>
      </c>
    </row>
    <row r="1066" spans="1:5" ht="15.75" thickBot="1" x14ac:dyDescent="0.3">
      <c r="A1066" s="73" t="s">
        <v>26</v>
      </c>
      <c r="B1066" s="74"/>
      <c r="C1066" s="75"/>
      <c r="D1066" s="48">
        <f>D1065*100%/A1061</f>
        <v>0.11210000000000001</v>
      </c>
      <c r="E1066" s="49">
        <f>E1065*100%/A1061</f>
        <v>0.17094999999999999</v>
      </c>
    </row>
    <row r="1067" spans="1:5" ht="16.5" thickTop="1" thickBot="1" x14ac:dyDescent="0.3">
      <c r="A1067" s="79" t="s">
        <v>27</v>
      </c>
      <c r="B1067" s="80"/>
      <c r="C1067" s="81"/>
      <c r="D1067" s="50"/>
      <c r="E1067" s="51"/>
    </row>
    <row r="1068" spans="1:5" x14ac:dyDescent="0.25">
      <c r="A1068" s="58" t="s">
        <v>28</v>
      </c>
      <c r="B1068" s="59"/>
      <c r="C1068" s="60"/>
      <c r="D1068" s="61">
        <f>C1062/100*7.5</f>
        <v>0</v>
      </c>
      <c r="E1068" s="62"/>
    </row>
    <row r="1069" spans="1:5" ht="15.75" thickBot="1" x14ac:dyDescent="0.3">
      <c r="A1069" s="63" t="s">
        <v>29</v>
      </c>
      <c r="B1069" s="64"/>
      <c r="C1069" s="65"/>
      <c r="D1069" s="66">
        <f>C1062/100*15</f>
        <v>0</v>
      </c>
      <c r="E1069" s="67"/>
    </row>
    <row r="1070" spans="1:5" x14ac:dyDescent="0.25">
      <c r="A1070" s="34">
        <v>200</v>
      </c>
      <c r="B1070" s="35" t="s">
        <v>19</v>
      </c>
      <c r="C1070" s="36" t="s">
        <v>20</v>
      </c>
      <c r="D1070" s="68" t="s">
        <v>21</v>
      </c>
      <c r="E1070" s="69"/>
    </row>
    <row r="1071" spans="1:5" ht="15.75" thickBot="1" x14ac:dyDescent="0.3">
      <c r="A1071" s="37">
        <v>42600</v>
      </c>
      <c r="B1071" s="38"/>
      <c r="C1071" s="39"/>
      <c r="D1071" s="40" t="s">
        <v>5</v>
      </c>
      <c r="E1071" s="41" t="s">
        <v>6</v>
      </c>
    </row>
    <row r="1072" spans="1:5" x14ac:dyDescent="0.25">
      <c r="A1072" s="70" t="s">
        <v>23</v>
      </c>
      <c r="B1072" s="71"/>
      <c r="C1072" s="72"/>
      <c r="D1072" s="42"/>
      <c r="E1072" s="43"/>
    </row>
    <row r="1073" spans="1:5" ht="15.75" thickBot="1" x14ac:dyDescent="0.3">
      <c r="A1073" s="73" t="s">
        <v>26</v>
      </c>
      <c r="B1073" s="74"/>
      <c r="C1073" s="75"/>
      <c r="D1073" s="44">
        <f>D1072*100%/A1070</f>
        <v>0</v>
      </c>
      <c r="E1073" s="45">
        <f>E1072*100%/A1070</f>
        <v>0</v>
      </c>
    </row>
    <row r="1074" spans="1:5" x14ac:dyDescent="0.25">
      <c r="A1074" s="76" t="s">
        <v>25</v>
      </c>
      <c r="B1074" s="77"/>
      <c r="C1074" s="78"/>
      <c r="D1074" s="46"/>
      <c r="E1074" s="47"/>
    </row>
    <row r="1075" spans="1:5" ht="15.75" thickBot="1" x14ac:dyDescent="0.3">
      <c r="A1075" s="73" t="s">
        <v>26</v>
      </c>
      <c r="B1075" s="74"/>
      <c r="C1075" s="75"/>
      <c r="D1075" s="48">
        <f>D1074*100%/A1070</f>
        <v>0</v>
      </c>
      <c r="E1075" s="49">
        <f>E1074*100%/A1070</f>
        <v>0</v>
      </c>
    </row>
    <row r="1076" spans="1:5" ht="16.5" thickTop="1" thickBot="1" x14ac:dyDescent="0.3">
      <c r="A1076" s="79" t="s">
        <v>27</v>
      </c>
      <c r="B1076" s="80"/>
      <c r="C1076" s="81"/>
      <c r="D1076" s="50">
        <v>41.3</v>
      </c>
      <c r="E1076" s="51">
        <v>62.6</v>
      </c>
    </row>
    <row r="1077" spans="1:5" x14ac:dyDescent="0.25">
      <c r="A1077" s="58" t="s">
        <v>28</v>
      </c>
      <c r="B1077" s="59"/>
      <c r="C1077" s="60"/>
      <c r="D1077" s="61">
        <f>C1071/100*7.5</f>
        <v>0</v>
      </c>
      <c r="E1077" s="62"/>
    </row>
    <row r="1078" spans="1:5" ht="15.75" thickBot="1" x14ac:dyDescent="0.3">
      <c r="A1078" s="63" t="s">
        <v>29</v>
      </c>
      <c r="B1078" s="64"/>
      <c r="C1078" s="65"/>
      <c r="D1078" s="66">
        <f>C1071/100*15</f>
        <v>0</v>
      </c>
      <c r="E1078" s="67"/>
    </row>
    <row r="1079" spans="1:5" x14ac:dyDescent="0.25">
      <c r="A1079" s="34">
        <v>200</v>
      </c>
      <c r="B1079" s="35" t="s">
        <v>19</v>
      </c>
      <c r="C1079" s="36" t="s">
        <v>20</v>
      </c>
      <c r="D1079" s="68" t="s">
        <v>21</v>
      </c>
      <c r="E1079" s="69"/>
    </row>
    <row r="1080" spans="1:5" ht="15.75" thickBot="1" x14ac:dyDescent="0.3">
      <c r="A1080" s="37">
        <v>42601</v>
      </c>
      <c r="B1080" s="38"/>
      <c r="C1080" s="39"/>
      <c r="D1080" s="40" t="s">
        <v>5</v>
      </c>
      <c r="E1080" s="41" t="s">
        <v>6</v>
      </c>
    </row>
    <row r="1081" spans="1:5" x14ac:dyDescent="0.25">
      <c r="A1081" s="70" t="s">
        <v>23</v>
      </c>
      <c r="B1081" s="71"/>
      <c r="C1081" s="72"/>
      <c r="D1081" s="42"/>
      <c r="E1081" s="43"/>
    </row>
    <row r="1082" spans="1:5" ht="15.75" thickBot="1" x14ac:dyDescent="0.3">
      <c r="A1082" s="73" t="s">
        <v>26</v>
      </c>
      <c r="B1082" s="74"/>
      <c r="C1082" s="75"/>
      <c r="D1082" s="44">
        <f>D1081*100%/A1079</f>
        <v>0</v>
      </c>
      <c r="E1082" s="45">
        <f>E1081*100%/A1079</f>
        <v>0</v>
      </c>
    </row>
    <row r="1083" spans="1:5" x14ac:dyDescent="0.25">
      <c r="A1083" s="76" t="s">
        <v>25</v>
      </c>
      <c r="B1083" s="77"/>
      <c r="C1083" s="78"/>
      <c r="D1083" s="46"/>
      <c r="E1083" s="47"/>
    </row>
    <row r="1084" spans="1:5" ht="15.75" thickBot="1" x14ac:dyDescent="0.3">
      <c r="A1084" s="73" t="s">
        <v>26</v>
      </c>
      <c r="B1084" s="74"/>
      <c r="C1084" s="75"/>
      <c r="D1084" s="48">
        <f>D1083*100%/A1079</f>
        <v>0</v>
      </c>
      <c r="E1084" s="49">
        <f>E1083*100%/A1079</f>
        <v>0</v>
      </c>
    </row>
    <row r="1085" spans="1:5" ht="16.5" thickTop="1" thickBot="1" x14ac:dyDescent="0.3">
      <c r="A1085" s="79" t="s">
        <v>27</v>
      </c>
      <c r="B1085" s="80"/>
      <c r="C1085" s="81"/>
      <c r="D1085" s="50">
        <v>188</v>
      </c>
      <c r="E1085" s="51">
        <v>183</v>
      </c>
    </row>
    <row r="1086" spans="1:5" x14ac:dyDescent="0.25">
      <c r="A1086" s="58" t="s">
        <v>28</v>
      </c>
      <c r="B1086" s="59"/>
      <c r="C1086" s="60"/>
      <c r="D1086" s="61">
        <f>C1080/100*7.5</f>
        <v>0</v>
      </c>
      <c r="E1086" s="62"/>
    </row>
    <row r="1087" spans="1:5" ht="15.75" thickBot="1" x14ac:dyDescent="0.3">
      <c r="A1087" s="63" t="s">
        <v>29</v>
      </c>
      <c r="B1087" s="64"/>
      <c r="C1087" s="65"/>
      <c r="D1087" s="66">
        <f>C1080/100*15</f>
        <v>0</v>
      </c>
      <c r="E1087" s="67"/>
    </row>
    <row r="1088" spans="1:5" x14ac:dyDescent="0.25">
      <c r="A1088" s="34">
        <v>200</v>
      </c>
      <c r="B1088" s="35" t="s">
        <v>19</v>
      </c>
      <c r="C1088" s="36" t="s">
        <v>20</v>
      </c>
      <c r="D1088" s="68" t="s">
        <v>21</v>
      </c>
      <c r="E1088" s="69"/>
    </row>
    <row r="1089" spans="1:5" ht="15.75" thickBot="1" x14ac:dyDescent="0.3">
      <c r="A1089" s="37">
        <v>42604</v>
      </c>
      <c r="B1089" s="38"/>
      <c r="C1089" s="39"/>
      <c r="D1089" s="40" t="s">
        <v>5</v>
      </c>
      <c r="E1089" s="41" t="s">
        <v>6</v>
      </c>
    </row>
    <row r="1090" spans="1:5" x14ac:dyDescent="0.25">
      <c r="A1090" s="70" t="s">
        <v>23</v>
      </c>
      <c r="B1090" s="71"/>
      <c r="C1090" s="72"/>
      <c r="D1090" s="42"/>
      <c r="E1090" s="43"/>
    </row>
    <row r="1091" spans="1:5" ht="15.75" thickBot="1" x14ac:dyDescent="0.3">
      <c r="A1091" s="73" t="s">
        <v>26</v>
      </c>
      <c r="B1091" s="74"/>
      <c r="C1091" s="75"/>
      <c r="D1091" s="44">
        <f>D1090*100%/A1088</f>
        <v>0</v>
      </c>
      <c r="E1091" s="45">
        <f>E1090*100%/A1088</f>
        <v>0</v>
      </c>
    </row>
    <row r="1092" spans="1:5" x14ac:dyDescent="0.25">
      <c r="A1092" s="76" t="s">
        <v>25</v>
      </c>
      <c r="B1092" s="77"/>
      <c r="C1092" s="78"/>
      <c r="D1092" s="46"/>
      <c r="E1092" s="47"/>
    </row>
    <row r="1093" spans="1:5" ht="15.75" thickBot="1" x14ac:dyDescent="0.3">
      <c r="A1093" s="73" t="s">
        <v>26</v>
      </c>
      <c r="B1093" s="74"/>
      <c r="C1093" s="75"/>
      <c r="D1093" s="48">
        <f>D1092*100%/A1088</f>
        <v>0</v>
      </c>
      <c r="E1093" s="49">
        <f>E1092*100%/A1088</f>
        <v>0</v>
      </c>
    </row>
    <row r="1094" spans="1:5" ht="16.5" thickTop="1" thickBot="1" x14ac:dyDescent="0.3">
      <c r="A1094" s="79" t="s">
        <v>27</v>
      </c>
      <c r="B1094" s="80"/>
      <c r="C1094" s="81"/>
      <c r="D1094" s="50">
        <v>58.16</v>
      </c>
      <c r="E1094" s="51">
        <v>87.25</v>
      </c>
    </row>
    <row r="1095" spans="1:5" x14ac:dyDescent="0.25">
      <c r="A1095" s="58" t="s">
        <v>28</v>
      </c>
      <c r="B1095" s="59"/>
      <c r="C1095" s="60"/>
      <c r="D1095" s="61">
        <f>C1089/100*7.5</f>
        <v>0</v>
      </c>
      <c r="E1095" s="62"/>
    </row>
    <row r="1096" spans="1:5" ht="15.75" thickBot="1" x14ac:dyDescent="0.3">
      <c r="A1096" s="63" t="s">
        <v>29</v>
      </c>
      <c r="B1096" s="64"/>
      <c r="C1096" s="65"/>
      <c r="D1096" s="66">
        <f>C1089/100*15</f>
        <v>0</v>
      </c>
      <c r="E1096" s="67"/>
    </row>
    <row r="1097" spans="1:5" x14ac:dyDescent="0.25">
      <c r="A1097" s="34">
        <v>200</v>
      </c>
      <c r="B1097" s="35" t="s">
        <v>19</v>
      </c>
      <c r="C1097" s="36" t="s">
        <v>20</v>
      </c>
      <c r="D1097" s="68" t="s">
        <v>21</v>
      </c>
      <c r="E1097" s="69"/>
    </row>
    <row r="1098" spans="1:5" ht="15.75" thickBot="1" x14ac:dyDescent="0.3">
      <c r="A1098" s="37">
        <v>42605</v>
      </c>
      <c r="B1098" s="38"/>
      <c r="C1098" s="39"/>
      <c r="D1098" s="40" t="s">
        <v>5</v>
      </c>
      <c r="E1098" s="41" t="s">
        <v>6</v>
      </c>
    </row>
    <row r="1099" spans="1:5" x14ac:dyDescent="0.25">
      <c r="A1099" s="70" t="s">
        <v>23</v>
      </c>
      <c r="B1099" s="71"/>
      <c r="C1099" s="72"/>
      <c r="D1099" s="42">
        <v>13.58</v>
      </c>
      <c r="E1099" s="43">
        <v>20.37</v>
      </c>
    </row>
    <row r="1100" spans="1:5" ht="15.75" thickBot="1" x14ac:dyDescent="0.3">
      <c r="A1100" s="73" t="s">
        <v>26</v>
      </c>
      <c r="B1100" s="74"/>
      <c r="C1100" s="75"/>
      <c r="D1100" s="44">
        <f>D1099*100%/A1097</f>
        <v>6.7900000000000002E-2</v>
      </c>
      <c r="E1100" s="45">
        <f>E1099*100%/A1097</f>
        <v>0.10185000000000001</v>
      </c>
    </row>
    <row r="1101" spans="1:5" x14ac:dyDescent="0.25">
      <c r="A1101" s="76" t="s">
        <v>25</v>
      </c>
      <c r="B1101" s="77"/>
      <c r="C1101" s="78"/>
      <c r="D1101" s="46">
        <v>10.16</v>
      </c>
      <c r="E1101" s="47">
        <v>15.24</v>
      </c>
    </row>
    <row r="1102" spans="1:5" ht="15.75" thickBot="1" x14ac:dyDescent="0.3">
      <c r="A1102" s="73" t="s">
        <v>26</v>
      </c>
      <c r="B1102" s="74"/>
      <c r="C1102" s="75"/>
      <c r="D1102" s="48">
        <f>D1101*100%/A1097</f>
        <v>5.0799999999999998E-2</v>
      </c>
      <c r="E1102" s="49">
        <f>E1101*100%/A1097</f>
        <v>7.6200000000000004E-2</v>
      </c>
    </row>
    <row r="1103" spans="1:5" ht="16.5" thickTop="1" thickBot="1" x14ac:dyDescent="0.3">
      <c r="A1103" s="79" t="s">
        <v>27</v>
      </c>
      <c r="B1103" s="80"/>
      <c r="C1103" s="81"/>
      <c r="D1103" s="50"/>
      <c r="E1103" s="51"/>
    </row>
    <row r="1104" spans="1:5" x14ac:dyDescent="0.25">
      <c r="A1104" s="58" t="s">
        <v>28</v>
      </c>
      <c r="B1104" s="59"/>
      <c r="C1104" s="60"/>
      <c r="D1104" s="61">
        <f>C1098/100*7.5</f>
        <v>0</v>
      </c>
      <c r="E1104" s="62"/>
    </row>
    <row r="1105" spans="1:5" ht="15.75" thickBot="1" x14ac:dyDescent="0.3">
      <c r="A1105" s="63" t="s">
        <v>29</v>
      </c>
      <c r="B1105" s="64"/>
      <c r="C1105" s="65"/>
      <c r="D1105" s="66">
        <f>C1098/100*15</f>
        <v>0</v>
      </c>
      <c r="E1105" s="67"/>
    </row>
    <row r="1106" spans="1:5" x14ac:dyDescent="0.25">
      <c r="A1106" s="34">
        <v>200</v>
      </c>
      <c r="B1106" s="35" t="s">
        <v>19</v>
      </c>
      <c r="C1106" s="36" t="s">
        <v>20</v>
      </c>
      <c r="D1106" s="68" t="s">
        <v>21</v>
      </c>
      <c r="E1106" s="69"/>
    </row>
    <row r="1107" spans="1:5" ht="15.75" thickBot="1" x14ac:dyDescent="0.3">
      <c r="A1107" s="37">
        <v>42606</v>
      </c>
      <c r="B1107" s="38"/>
      <c r="C1107" s="39"/>
      <c r="D1107" s="40" t="s">
        <v>5</v>
      </c>
      <c r="E1107" s="41" t="s">
        <v>6</v>
      </c>
    </row>
    <row r="1108" spans="1:5" x14ac:dyDescent="0.25">
      <c r="A1108" s="70" t="s">
        <v>23</v>
      </c>
      <c r="B1108" s="71"/>
      <c r="C1108" s="72"/>
      <c r="D1108" s="42">
        <v>12.26</v>
      </c>
      <c r="E1108" s="43">
        <v>18.39</v>
      </c>
    </row>
    <row r="1109" spans="1:5" ht="15.75" thickBot="1" x14ac:dyDescent="0.3">
      <c r="A1109" s="73" t="s">
        <v>26</v>
      </c>
      <c r="B1109" s="74"/>
      <c r="C1109" s="75"/>
      <c r="D1109" s="44">
        <f>D1108*100%/A1106</f>
        <v>6.13E-2</v>
      </c>
      <c r="E1109" s="45">
        <f>E1108*100%/A1106</f>
        <v>9.1950000000000004E-2</v>
      </c>
    </row>
    <row r="1110" spans="1:5" x14ac:dyDescent="0.25">
      <c r="A1110" s="76" t="s">
        <v>25</v>
      </c>
      <c r="B1110" s="77"/>
      <c r="C1110" s="78"/>
      <c r="D1110" s="46">
        <v>13.14</v>
      </c>
      <c r="E1110" s="47">
        <v>19.71</v>
      </c>
    </row>
    <row r="1111" spans="1:5" ht="15.75" thickBot="1" x14ac:dyDescent="0.3">
      <c r="A1111" s="73" t="s">
        <v>26</v>
      </c>
      <c r="B1111" s="74"/>
      <c r="C1111" s="75"/>
      <c r="D1111" s="48">
        <f>D1110*100%/A1106</f>
        <v>6.5700000000000008E-2</v>
      </c>
      <c r="E1111" s="49">
        <f>E1110*100%/A1106</f>
        <v>9.8549999999999999E-2</v>
      </c>
    </row>
    <row r="1112" spans="1:5" ht="16.5" thickTop="1" thickBot="1" x14ac:dyDescent="0.3">
      <c r="A1112" s="79" t="s">
        <v>27</v>
      </c>
      <c r="B1112" s="80"/>
      <c r="C1112" s="81"/>
      <c r="D1112" s="50"/>
      <c r="E1112" s="51"/>
    </row>
    <row r="1113" spans="1:5" x14ac:dyDescent="0.25">
      <c r="A1113" s="58" t="s">
        <v>28</v>
      </c>
      <c r="B1113" s="59"/>
      <c r="C1113" s="60"/>
      <c r="D1113" s="61">
        <f>C1107/100*7.5</f>
        <v>0</v>
      </c>
      <c r="E1113" s="62"/>
    </row>
    <row r="1114" spans="1:5" ht="15.75" thickBot="1" x14ac:dyDescent="0.3">
      <c r="A1114" s="63" t="s">
        <v>29</v>
      </c>
      <c r="B1114" s="64"/>
      <c r="C1114" s="65"/>
      <c r="D1114" s="66">
        <f>C1107/100*15</f>
        <v>0</v>
      </c>
      <c r="E1114" s="67"/>
    </row>
    <row r="1115" spans="1:5" x14ac:dyDescent="0.25">
      <c r="A1115" s="34">
        <v>200</v>
      </c>
      <c r="B1115" s="35" t="s">
        <v>19</v>
      </c>
      <c r="C1115" s="36" t="s">
        <v>20</v>
      </c>
      <c r="D1115" s="68" t="s">
        <v>21</v>
      </c>
      <c r="E1115" s="69"/>
    </row>
    <row r="1116" spans="1:5" ht="15.75" thickBot="1" x14ac:dyDescent="0.3">
      <c r="A1116" s="37">
        <v>42607</v>
      </c>
      <c r="B1116" s="38"/>
      <c r="C1116" s="39"/>
      <c r="D1116" s="40" t="s">
        <v>5</v>
      </c>
      <c r="E1116" s="41" t="s">
        <v>6</v>
      </c>
    </row>
    <row r="1117" spans="1:5" x14ac:dyDescent="0.25">
      <c r="A1117" s="70" t="s">
        <v>23</v>
      </c>
      <c r="B1117" s="71"/>
      <c r="C1117" s="72"/>
      <c r="D1117" s="42">
        <v>23.26</v>
      </c>
      <c r="E1117" s="43">
        <v>34.89</v>
      </c>
    </row>
    <row r="1118" spans="1:5" ht="15.75" thickBot="1" x14ac:dyDescent="0.3">
      <c r="A1118" s="73" t="s">
        <v>26</v>
      </c>
      <c r="B1118" s="74"/>
      <c r="C1118" s="75"/>
      <c r="D1118" s="44">
        <f>D1117*100%/A1115</f>
        <v>0.11630000000000001</v>
      </c>
      <c r="E1118" s="45">
        <f>E1117*100%/A1115</f>
        <v>0.17444999999999999</v>
      </c>
    </row>
    <row r="1119" spans="1:5" x14ac:dyDescent="0.25">
      <c r="A1119" s="76" t="s">
        <v>25</v>
      </c>
      <c r="B1119" s="77"/>
      <c r="C1119" s="78"/>
      <c r="D1119" s="46">
        <v>9.9600000000000009</v>
      </c>
      <c r="E1119" s="47">
        <v>14.94</v>
      </c>
    </row>
    <row r="1120" spans="1:5" ht="15.75" thickBot="1" x14ac:dyDescent="0.3">
      <c r="A1120" s="73" t="s">
        <v>26</v>
      </c>
      <c r="B1120" s="74"/>
      <c r="C1120" s="75"/>
      <c r="D1120" s="48">
        <f>D1119*100%/A1115</f>
        <v>4.9800000000000004E-2</v>
      </c>
      <c r="E1120" s="49">
        <f>E1119*100%/A1115</f>
        <v>7.4700000000000003E-2</v>
      </c>
    </row>
    <row r="1121" spans="1:5" ht="16.5" thickTop="1" thickBot="1" x14ac:dyDescent="0.3">
      <c r="A1121" s="79" t="s">
        <v>27</v>
      </c>
      <c r="B1121" s="80"/>
      <c r="C1121" s="81"/>
      <c r="D1121" s="50"/>
      <c r="E1121" s="51"/>
    </row>
    <row r="1122" spans="1:5" x14ac:dyDescent="0.25">
      <c r="A1122" s="58" t="s">
        <v>28</v>
      </c>
      <c r="B1122" s="59"/>
      <c r="C1122" s="60"/>
      <c r="D1122" s="61">
        <f>C1116/100*7.5</f>
        <v>0</v>
      </c>
      <c r="E1122" s="62"/>
    </row>
    <row r="1123" spans="1:5" ht="15.75" thickBot="1" x14ac:dyDescent="0.3">
      <c r="A1123" s="63" t="s">
        <v>29</v>
      </c>
      <c r="B1123" s="64"/>
      <c r="C1123" s="65"/>
      <c r="D1123" s="66">
        <f>C1116/100*15</f>
        <v>0</v>
      </c>
      <c r="E1123" s="67"/>
    </row>
    <row r="1124" spans="1:5" x14ac:dyDescent="0.25">
      <c r="A1124" s="34">
        <v>200</v>
      </c>
      <c r="B1124" s="35" t="s">
        <v>19</v>
      </c>
      <c r="C1124" s="36" t="s">
        <v>20</v>
      </c>
      <c r="D1124" s="68" t="s">
        <v>21</v>
      </c>
      <c r="E1124" s="69"/>
    </row>
    <row r="1125" spans="1:5" ht="15.75" thickBot="1" x14ac:dyDescent="0.3">
      <c r="A1125" s="37">
        <v>42608</v>
      </c>
      <c r="B1125" s="38"/>
      <c r="C1125" s="39"/>
      <c r="D1125" s="40" t="s">
        <v>5</v>
      </c>
      <c r="E1125" s="41" t="s">
        <v>6</v>
      </c>
    </row>
    <row r="1126" spans="1:5" x14ac:dyDescent="0.25">
      <c r="A1126" s="70" t="s">
        <v>23</v>
      </c>
      <c r="B1126" s="71"/>
      <c r="C1126" s="72"/>
      <c r="D1126" s="42">
        <v>30.42</v>
      </c>
      <c r="E1126" s="43">
        <v>46.04</v>
      </c>
    </row>
    <row r="1127" spans="1:5" ht="15.75" thickBot="1" x14ac:dyDescent="0.3">
      <c r="A1127" s="73" t="s">
        <v>26</v>
      </c>
      <c r="B1127" s="74"/>
      <c r="C1127" s="75"/>
      <c r="D1127" s="44">
        <f>D1126*100%/A1124</f>
        <v>0.15210000000000001</v>
      </c>
      <c r="E1127" s="45">
        <f>E1126*100%/A1124</f>
        <v>0.23019999999999999</v>
      </c>
    </row>
    <row r="1128" spans="1:5" x14ac:dyDescent="0.25">
      <c r="A1128" s="76" t="s">
        <v>25</v>
      </c>
      <c r="B1128" s="77"/>
      <c r="C1128" s="78"/>
      <c r="D1128" s="46">
        <v>18.68</v>
      </c>
      <c r="E1128" s="47">
        <v>28.57</v>
      </c>
    </row>
    <row r="1129" spans="1:5" ht="15.75" thickBot="1" x14ac:dyDescent="0.3">
      <c r="A1129" s="73" t="s">
        <v>26</v>
      </c>
      <c r="B1129" s="74"/>
      <c r="C1129" s="75"/>
      <c r="D1129" s="48">
        <f>D1128*100%/A1124</f>
        <v>9.3399999999999997E-2</v>
      </c>
      <c r="E1129" s="49">
        <f>E1128*100%/A1124</f>
        <v>0.14285</v>
      </c>
    </row>
    <row r="1130" spans="1:5" ht="16.5" thickTop="1" thickBot="1" x14ac:dyDescent="0.3">
      <c r="A1130" s="79" t="s">
        <v>27</v>
      </c>
      <c r="B1130" s="80"/>
      <c r="C1130" s="81"/>
      <c r="D1130" s="50"/>
      <c r="E1130" s="51"/>
    </row>
    <row r="1131" spans="1:5" x14ac:dyDescent="0.25">
      <c r="A1131" s="58" t="s">
        <v>28</v>
      </c>
      <c r="B1131" s="59"/>
      <c r="C1131" s="60"/>
      <c r="D1131" s="61">
        <f>C1125/100*7.5</f>
        <v>0</v>
      </c>
      <c r="E1131" s="62"/>
    </row>
    <row r="1132" spans="1:5" ht="15.75" thickBot="1" x14ac:dyDescent="0.3">
      <c r="A1132" s="63" t="s">
        <v>29</v>
      </c>
      <c r="B1132" s="64"/>
      <c r="C1132" s="65"/>
      <c r="D1132" s="66">
        <f>C1125/100*15</f>
        <v>0</v>
      </c>
      <c r="E1132" s="67"/>
    </row>
    <row r="1133" spans="1:5" x14ac:dyDescent="0.25">
      <c r="A1133" s="34">
        <v>200</v>
      </c>
      <c r="B1133" s="35" t="s">
        <v>19</v>
      </c>
      <c r="C1133" s="36" t="s">
        <v>20</v>
      </c>
      <c r="D1133" s="68" t="s">
        <v>21</v>
      </c>
      <c r="E1133" s="69"/>
    </row>
    <row r="1134" spans="1:5" ht="15.75" thickBot="1" x14ac:dyDescent="0.3">
      <c r="A1134" s="37">
        <v>42611</v>
      </c>
      <c r="B1134" s="38"/>
      <c r="C1134" s="39"/>
      <c r="D1134" s="40" t="s">
        <v>5</v>
      </c>
      <c r="E1134" s="41" t="s">
        <v>6</v>
      </c>
    </row>
    <row r="1135" spans="1:5" x14ac:dyDescent="0.25">
      <c r="A1135" s="70" t="s">
        <v>23</v>
      </c>
      <c r="B1135" s="71"/>
      <c r="C1135" s="72"/>
      <c r="D1135" s="42">
        <v>16.399999999999999</v>
      </c>
      <c r="E1135" s="43">
        <v>25.02</v>
      </c>
    </row>
    <row r="1136" spans="1:5" ht="15.75" thickBot="1" x14ac:dyDescent="0.3">
      <c r="A1136" s="73" t="s">
        <v>26</v>
      </c>
      <c r="B1136" s="74"/>
      <c r="C1136" s="75"/>
      <c r="D1136" s="44">
        <f>D1135*100%/A1133</f>
        <v>8.199999999999999E-2</v>
      </c>
      <c r="E1136" s="45">
        <f>E1135*100%/A1133</f>
        <v>0.12509999999999999</v>
      </c>
    </row>
    <row r="1137" spans="1:5" x14ac:dyDescent="0.25">
      <c r="A1137" s="76" t="s">
        <v>25</v>
      </c>
      <c r="B1137" s="77"/>
      <c r="C1137" s="78"/>
      <c r="D1137" s="46">
        <v>19.16</v>
      </c>
      <c r="E1137" s="47">
        <v>29.18</v>
      </c>
    </row>
    <row r="1138" spans="1:5" ht="15.75" thickBot="1" x14ac:dyDescent="0.3">
      <c r="A1138" s="73" t="s">
        <v>26</v>
      </c>
      <c r="B1138" s="74"/>
      <c r="C1138" s="75"/>
      <c r="D1138" s="48">
        <f>D1137*100%/A1133</f>
        <v>9.5799999999999996E-2</v>
      </c>
      <c r="E1138" s="49">
        <f>E1137*100%/A1133</f>
        <v>0.1459</v>
      </c>
    </row>
    <row r="1139" spans="1:5" ht="16.5" thickTop="1" thickBot="1" x14ac:dyDescent="0.3">
      <c r="A1139" s="79" t="s">
        <v>27</v>
      </c>
      <c r="B1139" s="80"/>
      <c r="C1139" s="81"/>
      <c r="D1139" s="50"/>
      <c r="E1139" s="51"/>
    </row>
    <row r="1140" spans="1:5" x14ac:dyDescent="0.25">
      <c r="A1140" s="58" t="s">
        <v>28</v>
      </c>
      <c r="B1140" s="59"/>
      <c r="C1140" s="60"/>
      <c r="D1140" s="61">
        <f>C1134/100*7.5</f>
        <v>0</v>
      </c>
      <c r="E1140" s="62"/>
    </row>
    <row r="1141" spans="1:5" ht="15.75" thickBot="1" x14ac:dyDescent="0.3">
      <c r="A1141" s="63" t="s">
        <v>29</v>
      </c>
      <c r="B1141" s="64"/>
      <c r="C1141" s="65"/>
      <c r="D1141" s="66">
        <f>C1134/100*15</f>
        <v>0</v>
      </c>
      <c r="E1141" s="67"/>
    </row>
    <row r="1142" spans="1:5" x14ac:dyDescent="0.25">
      <c r="A1142" s="34">
        <v>200</v>
      </c>
      <c r="B1142" s="35" t="s">
        <v>19</v>
      </c>
      <c r="C1142" s="36" t="s">
        <v>20</v>
      </c>
      <c r="D1142" s="68" t="s">
        <v>21</v>
      </c>
      <c r="E1142" s="69"/>
    </row>
    <row r="1143" spans="1:5" ht="15.75" thickBot="1" x14ac:dyDescent="0.3">
      <c r="A1143" s="37">
        <v>42612</v>
      </c>
      <c r="B1143" s="38"/>
      <c r="C1143" s="39"/>
      <c r="D1143" s="40" t="s">
        <v>5</v>
      </c>
      <c r="E1143" s="41" t="s">
        <v>6</v>
      </c>
    </row>
    <row r="1144" spans="1:5" x14ac:dyDescent="0.25">
      <c r="A1144" s="70" t="s">
        <v>23</v>
      </c>
      <c r="B1144" s="71"/>
      <c r="C1144" s="72"/>
      <c r="D1144" s="42">
        <v>6.65</v>
      </c>
      <c r="E1144" s="43">
        <v>10.33</v>
      </c>
    </row>
    <row r="1145" spans="1:5" ht="15.75" thickBot="1" x14ac:dyDescent="0.3">
      <c r="A1145" s="73" t="s">
        <v>26</v>
      </c>
      <c r="B1145" s="74"/>
      <c r="C1145" s="75"/>
      <c r="D1145" s="44">
        <f>D1144*100%/A1142</f>
        <v>3.3250000000000002E-2</v>
      </c>
      <c r="E1145" s="45">
        <f>E1144*100%/A1142</f>
        <v>5.1650000000000001E-2</v>
      </c>
    </row>
    <row r="1146" spans="1:5" x14ac:dyDescent="0.25">
      <c r="A1146" s="76" t="s">
        <v>25</v>
      </c>
      <c r="B1146" s="77"/>
      <c r="C1146" s="78"/>
      <c r="D1146" s="46">
        <v>23.37</v>
      </c>
      <c r="E1146" s="47">
        <v>35.840000000000003</v>
      </c>
    </row>
    <row r="1147" spans="1:5" ht="15.75" thickBot="1" x14ac:dyDescent="0.3">
      <c r="A1147" s="73" t="s">
        <v>26</v>
      </c>
      <c r="B1147" s="74"/>
      <c r="C1147" s="75"/>
      <c r="D1147" s="48">
        <f>D1146*100%/A1142</f>
        <v>0.11685000000000001</v>
      </c>
      <c r="E1147" s="49">
        <f>E1146*100%/A1142</f>
        <v>0.17920000000000003</v>
      </c>
    </row>
    <row r="1148" spans="1:5" ht="16.5" thickTop="1" thickBot="1" x14ac:dyDescent="0.3">
      <c r="A1148" s="79" t="s">
        <v>27</v>
      </c>
      <c r="B1148" s="80"/>
      <c r="C1148" s="81"/>
      <c r="D1148" s="50"/>
      <c r="E1148" s="51"/>
    </row>
    <row r="1149" spans="1:5" x14ac:dyDescent="0.25">
      <c r="A1149" s="58" t="s">
        <v>28</v>
      </c>
      <c r="B1149" s="59"/>
      <c r="C1149" s="60"/>
      <c r="D1149" s="61">
        <f>C1143/100*7.5</f>
        <v>0</v>
      </c>
      <c r="E1149" s="62"/>
    </row>
    <row r="1150" spans="1:5" ht="15.75" thickBot="1" x14ac:dyDescent="0.3">
      <c r="A1150" s="63" t="s">
        <v>29</v>
      </c>
      <c r="B1150" s="64"/>
      <c r="C1150" s="65"/>
      <c r="D1150" s="66">
        <f>C1143/100*15</f>
        <v>0</v>
      </c>
      <c r="E1150" s="67"/>
    </row>
    <row r="1151" spans="1:5" x14ac:dyDescent="0.25">
      <c r="A1151" s="34">
        <v>200</v>
      </c>
      <c r="B1151" s="35" t="s">
        <v>19</v>
      </c>
      <c r="C1151" s="36" t="s">
        <v>20</v>
      </c>
      <c r="D1151" s="68" t="s">
        <v>21</v>
      </c>
      <c r="E1151" s="69"/>
    </row>
    <row r="1152" spans="1:5" ht="15.75" thickBot="1" x14ac:dyDescent="0.3">
      <c r="A1152" s="37">
        <v>42613</v>
      </c>
      <c r="B1152" s="38"/>
      <c r="C1152" s="39"/>
      <c r="D1152" s="40" t="s">
        <v>5</v>
      </c>
      <c r="E1152" s="41" t="s">
        <v>6</v>
      </c>
    </row>
    <row r="1153" spans="1:5" x14ac:dyDescent="0.25">
      <c r="A1153" s="70" t="s">
        <v>23</v>
      </c>
      <c r="B1153" s="71"/>
      <c r="C1153" s="72"/>
      <c r="D1153" s="42">
        <v>36.58</v>
      </c>
      <c r="E1153" s="43">
        <v>54.4</v>
      </c>
    </row>
    <row r="1154" spans="1:5" ht="15.75" thickBot="1" x14ac:dyDescent="0.3">
      <c r="A1154" s="73" t="s">
        <v>26</v>
      </c>
      <c r="B1154" s="74"/>
      <c r="C1154" s="75"/>
      <c r="D1154" s="44">
        <f>D1153*100%/A1151</f>
        <v>0.18289999999999998</v>
      </c>
      <c r="E1154" s="45">
        <f>E1153*100%/A1151</f>
        <v>0.27200000000000002</v>
      </c>
    </row>
    <row r="1155" spans="1:5" x14ac:dyDescent="0.25">
      <c r="A1155" s="76" t="s">
        <v>25</v>
      </c>
      <c r="B1155" s="77"/>
      <c r="C1155" s="78"/>
      <c r="D1155" s="46">
        <v>51</v>
      </c>
      <c r="E1155" s="47">
        <v>76.56</v>
      </c>
    </row>
    <row r="1156" spans="1:5" ht="15.75" thickBot="1" x14ac:dyDescent="0.3">
      <c r="A1156" s="73" t="s">
        <v>26</v>
      </c>
      <c r="B1156" s="74"/>
      <c r="C1156" s="75"/>
      <c r="D1156" s="48">
        <f>D1155*100%/A1151</f>
        <v>0.255</v>
      </c>
      <c r="E1156" s="49">
        <f>E1155*100%/A1151</f>
        <v>0.38280000000000003</v>
      </c>
    </row>
    <row r="1157" spans="1:5" ht="16.5" thickTop="1" thickBot="1" x14ac:dyDescent="0.3">
      <c r="A1157" s="79" t="s">
        <v>27</v>
      </c>
      <c r="B1157" s="80"/>
      <c r="C1157" s="81"/>
      <c r="D1157" s="50"/>
      <c r="E1157" s="51"/>
    </row>
    <row r="1158" spans="1:5" x14ac:dyDescent="0.25">
      <c r="A1158" s="58" t="s">
        <v>28</v>
      </c>
      <c r="B1158" s="59"/>
      <c r="C1158" s="60"/>
      <c r="D1158" s="61">
        <f>C1152/100*7.5</f>
        <v>0</v>
      </c>
      <c r="E1158" s="62"/>
    </row>
    <row r="1159" spans="1:5" ht="15.75" thickBot="1" x14ac:dyDescent="0.3">
      <c r="A1159" s="63" t="s">
        <v>29</v>
      </c>
      <c r="B1159" s="64"/>
      <c r="C1159" s="65"/>
      <c r="D1159" s="66">
        <f>C1152/100*15</f>
        <v>0</v>
      </c>
      <c r="E1159" s="67"/>
    </row>
    <row r="1160" spans="1:5" x14ac:dyDescent="0.25">
      <c r="A1160" s="34">
        <v>200</v>
      </c>
      <c r="B1160" s="35" t="s">
        <v>19</v>
      </c>
      <c r="C1160" s="36" t="s">
        <v>20</v>
      </c>
      <c r="D1160" s="68" t="s">
        <v>21</v>
      </c>
      <c r="E1160" s="69"/>
    </row>
    <row r="1161" spans="1:5" ht="15.75" thickBot="1" x14ac:dyDescent="0.3">
      <c r="A1161" s="57">
        <v>42614</v>
      </c>
      <c r="B1161" s="38"/>
      <c r="C1161" s="39"/>
      <c r="D1161" s="40" t="s">
        <v>5</v>
      </c>
      <c r="E1161" s="41" t="s">
        <v>6</v>
      </c>
    </row>
    <row r="1162" spans="1:5" x14ac:dyDescent="0.25">
      <c r="A1162" s="70" t="s">
        <v>23</v>
      </c>
      <c r="B1162" s="71"/>
      <c r="C1162" s="72"/>
      <c r="D1162" s="42"/>
      <c r="E1162" s="43"/>
    </row>
    <row r="1163" spans="1:5" ht="15.75" thickBot="1" x14ac:dyDescent="0.3">
      <c r="A1163" s="73" t="s">
        <v>26</v>
      </c>
      <c r="B1163" s="74"/>
      <c r="C1163" s="75"/>
      <c r="D1163" s="44">
        <f>D1162*100%/A1160</f>
        <v>0</v>
      </c>
      <c r="E1163" s="45">
        <f>E1162*100%/A1160</f>
        <v>0</v>
      </c>
    </row>
    <row r="1164" spans="1:5" x14ac:dyDescent="0.25">
      <c r="A1164" s="76" t="s">
        <v>25</v>
      </c>
      <c r="B1164" s="77"/>
      <c r="C1164" s="78"/>
      <c r="D1164" s="46"/>
      <c r="E1164" s="47"/>
    </row>
    <row r="1165" spans="1:5" ht="15.75" thickBot="1" x14ac:dyDescent="0.3">
      <c r="A1165" s="73" t="s">
        <v>26</v>
      </c>
      <c r="B1165" s="74"/>
      <c r="C1165" s="75"/>
      <c r="D1165" s="48">
        <f>D1164*100%/A1160</f>
        <v>0</v>
      </c>
      <c r="E1165" s="49">
        <f>E1164*100%/A1160</f>
        <v>0</v>
      </c>
    </row>
    <row r="1166" spans="1:5" ht="16.5" thickTop="1" thickBot="1" x14ac:dyDescent="0.3">
      <c r="A1166" s="79" t="s">
        <v>27</v>
      </c>
      <c r="B1166" s="80"/>
      <c r="C1166" s="81"/>
      <c r="D1166" s="50">
        <v>21.23</v>
      </c>
      <c r="E1166" s="51"/>
    </row>
    <row r="1167" spans="1:5" x14ac:dyDescent="0.25">
      <c r="A1167" s="58" t="s">
        <v>28</v>
      </c>
      <c r="B1167" s="59"/>
      <c r="C1167" s="60"/>
      <c r="D1167" s="61">
        <f>C1161/100*7.5</f>
        <v>0</v>
      </c>
      <c r="E1167" s="62"/>
    </row>
    <row r="1168" spans="1:5" ht="15.75" thickBot="1" x14ac:dyDescent="0.3">
      <c r="A1168" s="63" t="s">
        <v>29</v>
      </c>
      <c r="B1168" s="64"/>
      <c r="C1168" s="65"/>
      <c r="D1168" s="66">
        <f>C1161/100*15</f>
        <v>0</v>
      </c>
      <c r="E1168" s="67"/>
    </row>
    <row r="1169" spans="1:5" x14ac:dyDescent="0.25">
      <c r="A1169" s="34">
        <v>200</v>
      </c>
      <c r="B1169" s="35" t="s">
        <v>19</v>
      </c>
      <c r="C1169" s="36" t="s">
        <v>20</v>
      </c>
      <c r="D1169" s="68" t="s">
        <v>21</v>
      </c>
      <c r="E1169" s="69"/>
    </row>
    <row r="1170" spans="1:5" ht="15.75" thickBot="1" x14ac:dyDescent="0.3">
      <c r="A1170" s="37">
        <v>42615</v>
      </c>
      <c r="B1170" s="38"/>
      <c r="C1170" s="39"/>
      <c r="D1170" s="40" t="s">
        <v>5</v>
      </c>
      <c r="E1170" s="41" t="s">
        <v>6</v>
      </c>
    </row>
    <row r="1171" spans="1:5" x14ac:dyDescent="0.25">
      <c r="A1171" s="70" t="s">
        <v>23</v>
      </c>
      <c r="B1171" s="71"/>
      <c r="C1171" s="72"/>
      <c r="D1171" s="42">
        <v>24.61</v>
      </c>
      <c r="E1171" s="43"/>
    </row>
    <row r="1172" spans="1:5" ht="15.75" thickBot="1" x14ac:dyDescent="0.3">
      <c r="A1172" s="73" t="s">
        <v>26</v>
      </c>
      <c r="B1172" s="74"/>
      <c r="C1172" s="75"/>
      <c r="D1172" s="44">
        <f>D1171*100%/A1169</f>
        <v>0.12304999999999999</v>
      </c>
      <c r="E1172" s="45">
        <f>E1171*100%/A1169</f>
        <v>0</v>
      </c>
    </row>
    <row r="1173" spans="1:5" x14ac:dyDescent="0.25">
      <c r="A1173" s="76" t="s">
        <v>25</v>
      </c>
      <c r="B1173" s="77"/>
      <c r="C1173" s="78"/>
      <c r="D1173" s="46">
        <v>26.39</v>
      </c>
      <c r="E1173" s="47"/>
    </row>
    <row r="1174" spans="1:5" ht="15.75" thickBot="1" x14ac:dyDescent="0.3">
      <c r="A1174" s="73" t="s">
        <v>26</v>
      </c>
      <c r="B1174" s="74"/>
      <c r="C1174" s="75"/>
      <c r="D1174" s="48">
        <f>D1173*100%/A1169</f>
        <v>0.13195000000000001</v>
      </c>
      <c r="E1174" s="49">
        <f>E1173*100%/A1169</f>
        <v>0</v>
      </c>
    </row>
    <row r="1175" spans="1:5" ht="16.5" thickTop="1" thickBot="1" x14ac:dyDescent="0.3">
      <c r="A1175" s="79" t="s">
        <v>27</v>
      </c>
      <c r="B1175" s="80"/>
      <c r="C1175" s="81"/>
      <c r="D1175" s="50"/>
      <c r="E1175" s="51"/>
    </row>
    <row r="1176" spans="1:5" x14ac:dyDescent="0.25">
      <c r="A1176" s="58" t="s">
        <v>28</v>
      </c>
      <c r="B1176" s="59"/>
      <c r="C1176" s="60"/>
      <c r="D1176" s="61">
        <f>C1170/100*7.5</f>
        <v>0</v>
      </c>
      <c r="E1176" s="62"/>
    </row>
    <row r="1177" spans="1:5" ht="15.75" thickBot="1" x14ac:dyDescent="0.3">
      <c r="A1177" s="63" t="s">
        <v>29</v>
      </c>
      <c r="B1177" s="64"/>
      <c r="C1177" s="65"/>
      <c r="D1177" s="66">
        <f>C1170/100*15</f>
        <v>0</v>
      </c>
      <c r="E1177" s="67"/>
    </row>
    <row r="1178" spans="1:5" x14ac:dyDescent="0.25">
      <c r="A1178" s="34">
        <v>200</v>
      </c>
      <c r="B1178" s="35" t="s">
        <v>19</v>
      </c>
      <c r="C1178" s="36" t="s">
        <v>20</v>
      </c>
      <c r="D1178" s="68" t="s">
        <v>21</v>
      </c>
      <c r="E1178" s="69"/>
    </row>
    <row r="1179" spans="1:5" ht="15.75" thickBot="1" x14ac:dyDescent="0.3">
      <c r="A1179" s="37">
        <v>42618</v>
      </c>
      <c r="B1179" s="38"/>
      <c r="C1179" s="39"/>
      <c r="D1179" s="40" t="s">
        <v>5</v>
      </c>
      <c r="E1179" s="41" t="s">
        <v>6</v>
      </c>
    </row>
    <row r="1180" spans="1:5" x14ac:dyDescent="0.25">
      <c r="A1180" s="70" t="s">
        <v>23</v>
      </c>
      <c r="B1180" s="71"/>
      <c r="C1180" s="72"/>
      <c r="D1180" s="42">
        <v>26.69</v>
      </c>
      <c r="E1180" s="43"/>
    </row>
    <row r="1181" spans="1:5" ht="15.75" thickBot="1" x14ac:dyDescent="0.3">
      <c r="A1181" s="73" t="s">
        <v>26</v>
      </c>
      <c r="B1181" s="74"/>
      <c r="C1181" s="75"/>
      <c r="D1181" s="44">
        <f>D1180*100%/A1178</f>
        <v>0.13345000000000001</v>
      </c>
      <c r="E1181" s="45">
        <f>E1180*100%/A1178</f>
        <v>0</v>
      </c>
    </row>
    <row r="1182" spans="1:5" x14ac:dyDescent="0.25">
      <c r="A1182" s="76" t="s">
        <v>25</v>
      </c>
      <c r="B1182" s="77"/>
      <c r="C1182" s="78"/>
      <c r="D1182" s="46">
        <v>46.33</v>
      </c>
      <c r="E1182" s="47"/>
    </row>
    <row r="1183" spans="1:5" ht="15.75" thickBot="1" x14ac:dyDescent="0.3">
      <c r="A1183" s="73" t="s">
        <v>26</v>
      </c>
      <c r="B1183" s="74"/>
      <c r="C1183" s="75"/>
      <c r="D1183" s="48">
        <f>D1182*100%/A1178</f>
        <v>0.23164999999999999</v>
      </c>
      <c r="E1183" s="49">
        <f>E1182*100%/A1178</f>
        <v>0</v>
      </c>
    </row>
    <row r="1184" spans="1:5" ht="16.5" thickTop="1" thickBot="1" x14ac:dyDescent="0.3">
      <c r="A1184" s="79" t="s">
        <v>27</v>
      </c>
      <c r="B1184" s="80"/>
      <c r="C1184" s="81"/>
      <c r="D1184" s="50"/>
      <c r="E1184" s="51"/>
    </row>
    <row r="1185" spans="1:5" x14ac:dyDescent="0.25">
      <c r="A1185" s="58" t="s">
        <v>28</v>
      </c>
      <c r="B1185" s="59"/>
      <c r="C1185" s="60"/>
      <c r="D1185" s="61">
        <f>C1179/100*7.5</f>
        <v>0</v>
      </c>
      <c r="E1185" s="62"/>
    </row>
    <row r="1186" spans="1:5" ht="15.75" thickBot="1" x14ac:dyDescent="0.3">
      <c r="A1186" s="63" t="s">
        <v>29</v>
      </c>
      <c r="B1186" s="64"/>
      <c r="C1186" s="65"/>
      <c r="D1186" s="66">
        <f>C1179/100*15</f>
        <v>0</v>
      </c>
      <c r="E1186" s="67"/>
    </row>
    <row r="1187" spans="1:5" x14ac:dyDescent="0.25">
      <c r="A1187" s="34">
        <v>200</v>
      </c>
      <c r="B1187" s="35" t="s">
        <v>19</v>
      </c>
      <c r="C1187" s="36" t="s">
        <v>20</v>
      </c>
      <c r="D1187" s="68" t="s">
        <v>21</v>
      </c>
      <c r="E1187" s="69"/>
    </row>
    <row r="1188" spans="1:5" ht="15.75" thickBot="1" x14ac:dyDescent="0.3">
      <c r="A1188" s="37">
        <v>42620</v>
      </c>
      <c r="B1188" s="38"/>
      <c r="C1188" s="39"/>
      <c r="D1188" s="40" t="s">
        <v>5</v>
      </c>
      <c r="E1188" s="41" t="s">
        <v>6</v>
      </c>
    </row>
    <row r="1189" spans="1:5" x14ac:dyDescent="0.25">
      <c r="A1189" s="70" t="s">
        <v>23</v>
      </c>
      <c r="B1189" s="71"/>
      <c r="C1189" s="72"/>
      <c r="D1189" s="42">
        <v>10.07</v>
      </c>
      <c r="E1189" s="43"/>
    </row>
    <row r="1190" spans="1:5" ht="15.75" thickBot="1" x14ac:dyDescent="0.3">
      <c r="A1190" s="73" t="s">
        <v>26</v>
      </c>
      <c r="B1190" s="74"/>
      <c r="C1190" s="75"/>
      <c r="D1190" s="44">
        <f>D1189*100%/A1187</f>
        <v>5.0349999999999999E-2</v>
      </c>
      <c r="E1190" s="45">
        <f>E1189*100%/A1187</f>
        <v>0</v>
      </c>
    </row>
    <row r="1191" spans="1:5" x14ac:dyDescent="0.25">
      <c r="A1191" s="76" t="s">
        <v>25</v>
      </c>
      <c r="B1191" s="77"/>
      <c r="C1191" s="78"/>
      <c r="D1191" s="46">
        <v>51.35</v>
      </c>
      <c r="E1191" s="47"/>
    </row>
    <row r="1192" spans="1:5" ht="15.75" thickBot="1" x14ac:dyDescent="0.3">
      <c r="A1192" s="73" t="s">
        <v>26</v>
      </c>
      <c r="B1192" s="74"/>
      <c r="C1192" s="75"/>
      <c r="D1192" s="48">
        <f>D1191*100%/A1187</f>
        <v>0.25675000000000003</v>
      </c>
      <c r="E1192" s="49">
        <f>E1191*100%/A1187</f>
        <v>0</v>
      </c>
    </row>
    <row r="1193" spans="1:5" ht="16.5" thickTop="1" thickBot="1" x14ac:dyDescent="0.3">
      <c r="A1193" s="79" t="s">
        <v>27</v>
      </c>
      <c r="B1193" s="80"/>
      <c r="C1193" s="81"/>
      <c r="D1193" s="50"/>
      <c r="E1193" s="51"/>
    </row>
    <row r="1194" spans="1:5" x14ac:dyDescent="0.25">
      <c r="A1194" s="58" t="s">
        <v>28</v>
      </c>
      <c r="B1194" s="59"/>
      <c r="C1194" s="60"/>
      <c r="D1194" s="61">
        <f>C1188/100*7.5</f>
        <v>0</v>
      </c>
      <c r="E1194" s="62"/>
    </row>
    <row r="1195" spans="1:5" ht="15.75" thickBot="1" x14ac:dyDescent="0.3">
      <c r="A1195" s="63" t="s">
        <v>29</v>
      </c>
      <c r="B1195" s="64"/>
      <c r="C1195" s="65"/>
      <c r="D1195" s="66">
        <f>C1188/100*15</f>
        <v>0</v>
      </c>
      <c r="E1195" s="67"/>
    </row>
    <row r="1196" spans="1:5" x14ac:dyDescent="0.25">
      <c r="A1196" s="34">
        <v>200</v>
      </c>
      <c r="B1196" s="35" t="s">
        <v>19</v>
      </c>
      <c r="C1196" s="36" t="s">
        <v>20</v>
      </c>
      <c r="D1196" s="68" t="s">
        <v>21</v>
      </c>
      <c r="E1196" s="69"/>
    </row>
    <row r="1197" spans="1:5" ht="15.75" thickBot="1" x14ac:dyDescent="0.3">
      <c r="A1197" s="37">
        <v>42621</v>
      </c>
      <c r="B1197" s="38"/>
      <c r="C1197" s="39"/>
      <c r="D1197" s="40" t="s">
        <v>5</v>
      </c>
      <c r="E1197" s="41" t="s">
        <v>6</v>
      </c>
    </row>
    <row r="1198" spans="1:5" x14ac:dyDescent="0.25">
      <c r="A1198" s="70" t="s">
        <v>23</v>
      </c>
      <c r="B1198" s="71"/>
      <c r="C1198" s="72"/>
      <c r="D1198" s="42">
        <v>25.66</v>
      </c>
      <c r="E1198" s="43"/>
    </row>
    <row r="1199" spans="1:5" ht="15.75" thickBot="1" x14ac:dyDescent="0.3">
      <c r="A1199" s="73" t="s">
        <v>26</v>
      </c>
      <c r="B1199" s="74"/>
      <c r="C1199" s="75"/>
      <c r="D1199" s="44">
        <f>D1198*100%/A1196</f>
        <v>0.1283</v>
      </c>
      <c r="E1199" s="45">
        <f>E1198*100%/A1196</f>
        <v>0</v>
      </c>
    </row>
    <row r="1200" spans="1:5" x14ac:dyDescent="0.25">
      <c r="A1200" s="76" t="s">
        <v>25</v>
      </c>
      <c r="B1200" s="77"/>
      <c r="C1200" s="78"/>
      <c r="D1200" s="46">
        <v>13</v>
      </c>
      <c r="E1200" s="47"/>
    </row>
    <row r="1201" spans="1:5" ht="15.75" thickBot="1" x14ac:dyDescent="0.3">
      <c r="A1201" s="73" t="s">
        <v>26</v>
      </c>
      <c r="B1201" s="74"/>
      <c r="C1201" s="75"/>
      <c r="D1201" s="48">
        <f>D1200*100%/A1196</f>
        <v>6.5000000000000002E-2</v>
      </c>
      <c r="E1201" s="49">
        <f>E1200*100%/A1196</f>
        <v>0</v>
      </c>
    </row>
    <row r="1202" spans="1:5" ht="16.5" thickTop="1" thickBot="1" x14ac:dyDescent="0.3">
      <c r="A1202" s="79" t="s">
        <v>27</v>
      </c>
      <c r="B1202" s="80"/>
      <c r="C1202" s="81"/>
      <c r="D1202" s="50"/>
      <c r="E1202" s="51"/>
    </row>
    <row r="1203" spans="1:5" x14ac:dyDescent="0.25">
      <c r="A1203" s="58" t="s">
        <v>28</v>
      </c>
      <c r="B1203" s="59"/>
      <c r="C1203" s="60"/>
      <c r="D1203" s="61">
        <f>C1197/100*7.5</f>
        <v>0</v>
      </c>
      <c r="E1203" s="62"/>
    </row>
    <row r="1204" spans="1:5" ht="15.75" thickBot="1" x14ac:dyDescent="0.3">
      <c r="A1204" s="63" t="s">
        <v>29</v>
      </c>
      <c r="B1204" s="64"/>
      <c r="C1204" s="65"/>
      <c r="D1204" s="66">
        <f>C1197/100*15</f>
        <v>0</v>
      </c>
      <c r="E1204" s="67"/>
    </row>
    <row r="1205" spans="1:5" x14ac:dyDescent="0.25">
      <c r="A1205" s="34">
        <v>200</v>
      </c>
      <c r="B1205" s="35" t="s">
        <v>19</v>
      </c>
      <c r="C1205" s="36" t="s">
        <v>20</v>
      </c>
      <c r="D1205" s="68" t="s">
        <v>21</v>
      </c>
      <c r="E1205" s="69"/>
    </row>
    <row r="1206" spans="1:5" ht="15.75" thickBot="1" x14ac:dyDescent="0.3">
      <c r="A1206" s="37">
        <v>42622</v>
      </c>
      <c r="B1206" s="38"/>
      <c r="C1206" s="39"/>
      <c r="D1206" s="40" t="s">
        <v>5</v>
      </c>
      <c r="E1206" s="41" t="s">
        <v>6</v>
      </c>
    </row>
    <row r="1207" spans="1:5" x14ac:dyDescent="0.25">
      <c r="A1207" s="70" t="s">
        <v>23</v>
      </c>
      <c r="B1207" s="71"/>
      <c r="C1207" s="72"/>
      <c r="D1207" s="42">
        <v>27.73</v>
      </c>
      <c r="E1207" s="43"/>
    </row>
    <row r="1208" spans="1:5" ht="15.75" thickBot="1" x14ac:dyDescent="0.3">
      <c r="A1208" s="73" t="s">
        <v>26</v>
      </c>
      <c r="B1208" s="74"/>
      <c r="C1208" s="75"/>
      <c r="D1208" s="44">
        <f>D1207*100%/A1205</f>
        <v>0.13865</v>
      </c>
      <c r="E1208" s="45">
        <f>E1207*100%/A1205</f>
        <v>0</v>
      </c>
    </row>
    <row r="1209" spans="1:5" x14ac:dyDescent="0.25">
      <c r="A1209" s="76" t="s">
        <v>25</v>
      </c>
      <c r="B1209" s="77"/>
      <c r="C1209" s="78"/>
      <c r="D1209" s="46">
        <v>16.71</v>
      </c>
      <c r="E1209" s="47"/>
    </row>
    <row r="1210" spans="1:5" ht="15.75" thickBot="1" x14ac:dyDescent="0.3">
      <c r="A1210" s="73" t="s">
        <v>26</v>
      </c>
      <c r="B1210" s="74"/>
      <c r="C1210" s="75"/>
      <c r="D1210" s="48">
        <f>D1209*100%/A1205</f>
        <v>8.3549999999999999E-2</v>
      </c>
      <c r="E1210" s="49">
        <f>E1209*100%/A1205</f>
        <v>0</v>
      </c>
    </row>
    <row r="1211" spans="1:5" ht="16.5" thickTop="1" thickBot="1" x14ac:dyDescent="0.3">
      <c r="A1211" s="79" t="s">
        <v>27</v>
      </c>
      <c r="B1211" s="80"/>
      <c r="C1211" s="81"/>
      <c r="D1211" s="50"/>
      <c r="E1211" s="51"/>
    </row>
    <row r="1212" spans="1:5" x14ac:dyDescent="0.25">
      <c r="A1212" s="58" t="s">
        <v>28</v>
      </c>
      <c r="B1212" s="59"/>
      <c r="C1212" s="60"/>
      <c r="D1212" s="61">
        <f>C1206/100*7.5</f>
        <v>0</v>
      </c>
      <c r="E1212" s="62"/>
    </row>
    <row r="1213" spans="1:5" ht="15.75" thickBot="1" x14ac:dyDescent="0.3">
      <c r="A1213" s="63" t="s">
        <v>29</v>
      </c>
      <c r="B1213" s="64"/>
      <c r="C1213" s="65"/>
      <c r="D1213" s="66">
        <f>C1206/100*15</f>
        <v>0</v>
      </c>
      <c r="E1213" s="67"/>
    </row>
    <row r="1214" spans="1:5" x14ac:dyDescent="0.25">
      <c r="A1214" s="34">
        <v>200</v>
      </c>
      <c r="B1214" s="35" t="s">
        <v>19</v>
      </c>
      <c r="C1214" s="36" t="s">
        <v>20</v>
      </c>
      <c r="D1214" s="68" t="s">
        <v>21</v>
      </c>
      <c r="E1214" s="69"/>
    </row>
    <row r="1215" spans="1:5" ht="15.75" thickBot="1" x14ac:dyDescent="0.3">
      <c r="A1215" s="37">
        <v>42625</v>
      </c>
      <c r="B1215" s="38"/>
      <c r="C1215" s="39"/>
      <c r="D1215" s="40" t="s">
        <v>5</v>
      </c>
      <c r="E1215" s="41" t="s">
        <v>6</v>
      </c>
    </row>
    <row r="1216" spans="1:5" x14ac:dyDescent="0.25">
      <c r="A1216" s="70" t="s">
        <v>23</v>
      </c>
      <c r="B1216" s="71"/>
      <c r="C1216" s="72"/>
      <c r="D1216" s="42"/>
      <c r="E1216" s="43"/>
    </row>
    <row r="1217" spans="1:5" ht="15.75" thickBot="1" x14ac:dyDescent="0.3">
      <c r="A1217" s="73" t="s">
        <v>26</v>
      </c>
      <c r="B1217" s="74"/>
      <c r="C1217" s="75"/>
      <c r="D1217" s="44">
        <f>D1216*100%/A1214</f>
        <v>0</v>
      </c>
      <c r="E1217" s="45">
        <f>E1216*100%/A1214</f>
        <v>0</v>
      </c>
    </row>
    <row r="1218" spans="1:5" x14ac:dyDescent="0.25">
      <c r="A1218" s="76" t="s">
        <v>25</v>
      </c>
      <c r="B1218" s="77"/>
      <c r="C1218" s="78"/>
      <c r="D1218" s="46"/>
      <c r="E1218" s="47"/>
    </row>
    <row r="1219" spans="1:5" ht="15.75" thickBot="1" x14ac:dyDescent="0.3">
      <c r="A1219" s="73" t="s">
        <v>26</v>
      </c>
      <c r="B1219" s="74"/>
      <c r="C1219" s="75"/>
      <c r="D1219" s="48">
        <f>D1218*100%/A1214</f>
        <v>0</v>
      </c>
      <c r="E1219" s="49">
        <f>E1218*100%/A1214</f>
        <v>0</v>
      </c>
    </row>
    <row r="1220" spans="1:5" ht="16.5" thickTop="1" thickBot="1" x14ac:dyDescent="0.3">
      <c r="A1220" s="79" t="s">
        <v>27</v>
      </c>
      <c r="B1220" s="80"/>
      <c r="C1220" s="81"/>
      <c r="D1220" s="50">
        <v>56.82</v>
      </c>
      <c r="E1220" s="51"/>
    </row>
    <row r="1221" spans="1:5" x14ac:dyDescent="0.25">
      <c r="A1221" s="58" t="s">
        <v>28</v>
      </c>
      <c r="B1221" s="59"/>
      <c r="C1221" s="60"/>
      <c r="D1221" s="61">
        <f>C1215/100*7.5</f>
        <v>0</v>
      </c>
      <c r="E1221" s="62"/>
    </row>
    <row r="1222" spans="1:5" ht="15.75" thickBot="1" x14ac:dyDescent="0.3">
      <c r="A1222" s="63" t="s">
        <v>29</v>
      </c>
      <c r="B1222" s="64"/>
      <c r="C1222" s="65"/>
      <c r="D1222" s="66">
        <f>C1215/100*15</f>
        <v>0</v>
      </c>
      <c r="E1222" s="67"/>
    </row>
    <row r="1223" spans="1:5" x14ac:dyDescent="0.25">
      <c r="A1223" s="34">
        <v>200</v>
      </c>
      <c r="B1223" s="35" t="s">
        <v>19</v>
      </c>
      <c r="C1223" s="36" t="s">
        <v>20</v>
      </c>
      <c r="D1223" s="68" t="s">
        <v>21</v>
      </c>
      <c r="E1223" s="69"/>
    </row>
    <row r="1224" spans="1:5" ht="15.75" thickBot="1" x14ac:dyDescent="0.3">
      <c r="A1224" s="37">
        <v>42626</v>
      </c>
      <c r="B1224" s="38"/>
      <c r="C1224" s="39"/>
      <c r="D1224" s="40" t="s">
        <v>5</v>
      </c>
      <c r="E1224" s="41" t="s">
        <v>6</v>
      </c>
    </row>
    <row r="1225" spans="1:5" x14ac:dyDescent="0.25">
      <c r="A1225" s="70" t="s">
        <v>23</v>
      </c>
      <c r="B1225" s="71"/>
      <c r="C1225" s="72"/>
      <c r="D1225" s="42"/>
      <c r="E1225" s="43"/>
    </row>
    <row r="1226" spans="1:5" ht="15.75" thickBot="1" x14ac:dyDescent="0.3">
      <c r="A1226" s="73" t="s">
        <v>26</v>
      </c>
      <c r="B1226" s="74"/>
      <c r="C1226" s="75"/>
      <c r="D1226" s="44">
        <f>D1225*100%/A1223</f>
        <v>0</v>
      </c>
      <c r="E1226" s="45">
        <f>E1225*100%/A1223</f>
        <v>0</v>
      </c>
    </row>
    <row r="1227" spans="1:5" x14ac:dyDescent="0.25">
      <c r="A1227" s="76" t="s">
        <v>25</v>
      </c>
      <c r="B1227" s="77"/>
      <c r="C1227" s="78"/>
      <c r="D1227" s="46"/>
      <c r="E1227" s="47"/>
    </row>
    <row r="1228" spans="1:5" ht="15.75" thickBot="1" x14ac:dyDescent="0.3">
      <c r="A1228" s="73" t="s">
        <v>26</v>
      </c>
      <c r="B1228" s="74"/>
      <c r="C1228" s="75"/>
      <c r="D1228" s="48">
        <f>D1227*100%/A1223</f>
        <v>0</v>
      </c>
      <c r="E1228" s="49">
        <f>E1227*100%/A1223</f>
        <v>0</v>
      </c>
    </row>
    <row r="1229" spans="1:5" ht="16.5" thickTop="1" thickBot="1" x14ac:dyDescent="0.3">
      <c r="A1229" s="79" t="s">
        <v>27</v>
      </c>
      <c r="B1229" s="80"/>
      <c r="C1229" s="81"/>
      <c r="D1229" s="50">
        <v>180</v>
      </c>
      <c r="E1229" s="51"/>
    </row>
    <row r="1230" spans="1:5" x14ac:dyDescent="0.25">
      <c r="A1230" s="58" t="s">
        <v>28</v>
      </c>
      <c r="B1230" s="59"/>
      <c r="C1230" s="60"/>
      <c r="D1230" s="61">
        <f>C1224/100*7.5</f>
        <v>0</v>
      </c>
      <c r="E1230" s="62"/>
    </row>
    <row r="1231" spans="1:5" ht="15.75" thickBot="1" x14ac:dyDescent="0.3">
      <c r="A1231" s="63" t="s">
        <v>29</v>
      </c>
      <c r="B1231" s="64"/>
      <c r="C1231" s="65"/>
      <c r="D1231" s="66">
        <f>C1224/100*15</f>
        <v>0</v>
      </c>
      <c r="E1231" s="67"/>
    </row>
    <row r="1232" spans="1:5" x14ac:dyDescent="0.25">
      <c r="A1232" s="34">
        <v>200</v>
      </c>
      <c r="B1232" s="35" t="s">
        <v>19</v>
      </c>
      <c r="C1232" s="36" t="s">
        <v>20</v>
      </c>
      <c r="D1232" s="68" t="s">
        <v>21</v>
      </c>
      <c r="E1232" s="69"/>
    </row>
    <row r="1233" spans="1:5" ht="15.75" thickBot="1" x14ac:dyDescent="0.3">
      <c r="A1233" s="37">
        <v>42627</v>
      </c>
      <c r="B1233" s="38"/>
      <c r="C1233" s="39"/>
      <c r="D1233" s="40" t="s">
        <v>5</v>
      </c>
      <c r="E1233" s="41" t="s">
        <v>6</v>
      </c>
    </row>
    <row r="1234" spans="1:5" x14ac:dyDescent="0.25">
      <c r="A1234" s="70" t="s">
        <v>23</v>
      </c>
      <c r="B1234" s="71"/>
      <c r="C1234" s="72"/>
      <c r="D1234" s="42"/>
      <c r="E1234" s="43"/>
    </row>
    <row r="1235" spans="1:5" ht="15.75" thickBot="1" x14ac:dyDescent="0.3">
      <c r="A1235" s="73" t="s">
        <v>26</v>
      </c>
      <c r="B1235" s="74"/>
      <c r="C1235" s="75"/>
      <c r="D1235" s="44">
        <f>D1234*100%/A1232</f>
        <v>0</v>
      </c>
      <c r="E1235" s="45">
        <f>E1234*100%/A1232</f>
        <v>0</v>
      </c>
    </row>
    <row r="1236" spans="1:5" x14ac:dyDescent="0.25">
      <c r="A1236" s="76" t="s">
        <v>25</v>
      </c>
      <c r="B1236" s="77"/>
      <c r="C1236" s="78"/>
      <c r="D1236" s="46"/>
      <c r="E1236" s="47"/>
    </row>
    <row r="1237" spans="1:5" ht="15.75" thickBot="1" x14ac:dyDescent="0.3">
      <c r="A1237" s="73" t="s">
        <v>26</v>
      </c>
      <c r="B1237" s="74"/>
      <c r="C1237" s="75"/>
      <c r="D1237" s="48">
        <f>D1236*100%/A1232</f>
        <v>0</v>
      </c>
      <c r="E1237" s="49">
        <f>E1236*100%/A1232</f>
        <v>0</v>
      </c>
    </row>
    <row r="1238" spans="1:5" ht="16.5" thickTop="1" thickBot="1" x14ac:dyDescent="0.3">
      <c r="A1238" s="79" t="s">
        <v>27</v>
      </c>
      <c r="B1238" s="80"/>
      <c r="C1238" s="81"/>
      <c r="D1238" s="50">
        <v>20.07</v>
      </c>
      <c r="E1238" s="51"/>
    </row>
    <row r="1239" spans="1:5" x14ac:dyDescent="0.25">
      <c r="A1239" s="58" t="s">
        <v>28</v>
      </c>
      <c r="B1239" s="59"/>
      <c r="C1239" s="60"/>
      <c r="D1239" s="61">
        <f>C1233/100*7.5</f>
        <v>0</v>
      </c>
      <c r="E1239" s="62"/>
    </row>
    <row r="1240" spans="1:5" ht="15.75" thickBot="1" x14ac:dyDescent="0.3">
      <c r="A1240" s="63" t="s">
        <v>29</v>
      </c>
      <c r="B1240" s="64"/>
      <c r="C1240" s="65"/>
      <c r="D1240" s="66">
        <f>C1233/100*15</f>
        <v>0</v>
      </c>
      <c r="E1240" s="67"/>
    </row>
    <row r="1241" spans="1:5" x14ac:dyDescent="0.25">
      <c r="A1241" s="34">
        <v>200</v>
      </c>
      <c r="B1241" s="35" t="s">
        <v>19</v>
      </c>
      <c r="C1241" s="36" t="s">
        <v>20</v>
      </c>
      <c r="D1241" s="68" t="s">
        <v>21</v>
      </c>
      <c r="E1241" s="69"/>
    </row>
    <row r="1242" spans="1:5" ht="15.75" thickBot="1" x14ac:dyDescent="0.3">
      <c r="A1242" s="37">
        <v>42628</v>
      </c>
      <c r="B1242" s="38"/>
      <c r="C1242" s="39"/>
      <c r="D1242" s="40" t="s">
        <v>5</v>
      </c>
      <c r="E1242" s="41" t="s">
        <v>6</v>
      </c>
    </row>
    <row r="1243" spans="1:5" x14ac:dyDescent="0.25">
      <c r="A1243" s="70" t="s">
        <v>23</v>
      </c>
      <c r="B1243" s="71"/>
      <c r="C1243" s="72"/>
      <c r="D1243" s="42">
        <v>46.18</v>
      </c>
      <c r="E1243" s="43"/>
    </row>
    <row r="1244" spans="1:5" ht="15.75" thickBot="1" x14ac:dyDescent="0.3">
      <c r="A1244" s="73" t="s">
        <v>26</v>
      </c>
      <c r="B1244" s="74"/>
      <c r="C1244" s="75"/>
      <c r="D1244" s="44">
        <f>D1243*100%/A1241</f>
        <v>0.23089999999999999</v>
      </c>
      <c r="E1244" s="45">
        <f>E1243*100%/A1241</f>
        <v>0</v>
      </c>
    </row>
    <row r="1245" spans="1:5" x14ac:dyDescent="0.25">
      <c r="A1245" s="76" t="s">
        <v>25</v>
      </c>
      <c r="B1245" s="77"/>
      <c r="C1245" s="78"/>
      <c r="D1245" s="46">
        <v>33.83</v>
      </c>
      <c r="E1245" s="47"/>
    </row>
    <row r="1246" spans="1:5" ht="15.75" thickBot="1" x14ac:dyDescent="0.3">
      <c r="A1246" s="73" t="s">
        <v>26</v>
      </c>
      <c r="B1246" s="74"/>
      <c r="C1246" s="75"/>
      <c r="D1246" s="48">
        <f>D1245*100%/A1241</f>
        <v>0.16914999999999999</v>
      </c>
      <c r="E1246" s="49">
        <f>E1245*100%/A1241</f>
        <v>0</v>
      </c>
    </row>
    <row r="1247" spans="1:5" ht="16.5" thickTop="1" thickBot="1" x14ac:dyDescent="0.3">
      <c r="A1247" s="79" t="s">
        <v>27</v>
      </c>
      <c r="B1247" s="80"/>
      <c r="C1247" s="81"/>
      <c r="D1247" s="50"/>
      <c r="E1247" s="51"/>
    </row>
    <row r="1248" spans="1:5" x14ac:dyDescent="0.25">
      <c r="A1248" s="58" t="s">
        <v>28</v>
      </c>
      <c r="B1248" s="59"/>
      <c r="C1248" s="60"/>
      <c r="D1248" s="61">
        <f>C1242/100*7.5</f>
        <v>0</v>
      </c>
      <c r="E1248" s="62"/>
    </row>
    <row r="1249" spans="1:5" ht="15.75" thickBot="1" x14ac:dyDescent="0.3">
      <c r="A1249" s="63" t="s">
        <v>29</v>
      </c>
      <c r="B1249" s="64"/>
      <c r="C1249" s="65"/>
      <c r="D1249" s="66">
        <f>C1242/100*15</f>
        <v>0</v>
      </c>
      <c r="E1249" s="67"/>
    </row>
    <row r="1250" spans="1:5" x14ac:dyDescent="0.25">
      <c r="A1250" s="34">
        <v>200</v>
      </c>
      <c r="B1250" s="35" t="s">
        <v>19</v>
      </c>
      <c r="C1250" s="36" t="s">
        <v>20</v>
      </c>
      <c r="D1250" s="68" t="s">
        <v>21</v>
      </c>
      <c r="E1250" s="69"/>
    </row>
    <row r="1251" spans="1:5" ht="15.75" thickBot="1" x14ac:dyDescent="0.3">
      <c r="A1251" s="37">
        <v>42629</v>
      </c>
      <c r="B1251" s="38"/>
      <c r="C1251" s="39"/>
      <c r="D1251" s="40" t="s">
        <v>5</v>
      </c>
      <c r="E1251" s="41" t="s">
        <v>6</v>
      </c>
    </row>
    <row r="1252" spans="1:5" x14ac:dyDescent="0.25">
      <c r="A1252" s="70" t="s">
        <v>23</v>
      </c>
      <c r="B1252" s="71"/>
      <c r="C1252" s="72"/>
      <c r="D1252" s="42">
        <v>52.18</v>
      </c>
      <c r="E1252" s="43"/>
    </row>
    <row r="1253" spans="1:5" ht="15.75" thickBot="1" x14ac:dyDescent="0.3">
      <c r="A1253" s="73" t="s">
        <v>26</v>
      </c>
      <c r="B1253" s="74"/>
      <c r="C1253" s="75"/>
      <c r="D1253" s="44">
        <f>D1252*100%/A1250</f>
        <v>0.26090000000000002</v>
      </c>
      <c r="E1253" s="45">
        <f>E1252*100%/A1250</f>
        <v>0</v>
      </c>
    </row>
    <row r="1254" spans="1:5" x14ac:dyDescent="0.25">
      <c r="A1254" s="76" t="s">
        <v>25</v>
      </c>
      <c r="B1254" s="77"/>
      <c r="C1254" s="78"/>
      <c r="D1254" s="46">
        <v>4.9800000000000004</v>
      </c>
      <c r="E1254" s="47"/>
    </row>
    <row r="1255" spans="1:5" ht="15.75" thickBot="1" x14ac:dyDescent="0.3">
      <c r="A1255" s="73" t="s">
        <v>26</v>
      </c>
      <c r="B1255" s="74"/>
      <c r="C1255" s="75"/>
      <c r="D1255" s="48">
        <f>D1254*100%/A1250</f>
        <v>2.4900000000000002E-2</v>
      </c>
      <c r="E1255" s="49">
        <f>E1254*100%/A1250</f>
        <v>0</v>
      </c>
    </row>
    <row r="1256" spans="1:5" ht="16.5" thickTop="1" thickBot="1" x14ac:dyDescent="0.3">
      <c r="A1256" s="79" t="s">
        <v>27</v>
      </c>
      <c r="B1256" s="80"/>
      <c r="C1256" s="81"/>
      <c r="D1256" s="50"/>
      <c r="E1256" s="51"/>
    </row>
    <row r="1257" spans="1:5" x14ac:dyDescent="0.25">
      <c r="A1257" s="58" t="s">
        <v>28</v>
      </c>
      <c r="B1257" s="59"/>
      <c r="C1257" s="60"/>
      <c r="D1257" s="61">
        <f>C1251/100*7.5</f>
        <v>0</v>
      </c>
      <c r="E1257" s="62"/>
    </row>
    <row r="1258" spans="1:5" ht="15.75" thickBot="1" x14ac:dyDescent="0.3">
      <c r="A1258" s="63" t="s">
        <v>29</v>
      </c>
      <c r="B1258" s="64"/>
      <c r="C1258" s="65"/>
      <c r="D1258" s="66">
        <f>C1251/100*15</f>
        <v>0</v>
      </c>
      <c r="E1258" s="67"/>
    </row>
    <row r="1259" spans="1:5" x14ac:dyDescent="0.25">
      <c r="A1259" s="34">
        <v>200</v>
      </c>
      <c r="B1259" s="35" t="s">
        <v>19</v>
      </c>
      <c r="C1259" s="36" t="s">
        <v>20</v>
      </c>
      <c r="D1259" s="68" t="s">
        <v>21</v>
      </c>
      <c r="E1259" s="69"/>
    </row>
    <row r="1260" spans="1:5" ht="15.75" thickBot="1" x14ac:dyDescent="0.3">
      <c r="A1260" s="37">
        <v>42632</v>
      </c>
      <c r="B1260" s="38"/>
      <c r="C1260" s="39"/>
      <c r="D1260" s="40" t="s">
        <v>5</v>
      </c>
      <c r="E1260" s="41" t="s">
        <v>6</v>
      </c>
    </row>
    <row r="1261" spans="1:5" x14ac:dyDescent="0.25">
      <c r="A1261" s="70" t="s">
        <v>23</v>
      </c>
      <c r="B1261" s="71"/>
      <c r="C1261" s="72"/>
      <c r="D1261" s="42">
        <v>14.87</v>
      </c>
      <c r="E1261" s="43"/>
    </row>
    <row r="1262" spans="1:5" ht="15.75" thickBot="1" x14ac:dyDescent="0.3">
      <c r="A1262" s="73" t="s">
        <v>26</v>
      </c>
      <c r="B1262" s="74"/>
      <c r="C1262" s="75"/>
      <c r="D1262" s="44">
        <f>D1261*100%/A1259</f>
        <v>7.4349999999999999E-2</v>
      </c>
      <c r="E1262" s="45">
        <f>E1261*100%/A1259</f>
        <v>0</v>
      </c>
    </row>
    <row r="1263" spans="1:5" x14ac:dyDescent="0.25">
      <c r="A1263" s="76" t="s">
        <v>25</v>
      </c>
      <c r="B1263" s="77"/>
      <c r="C1263" s="78"/>
      <c r="D1263" s="46">
        <v>69.03</v>
      </c>
      <c r="E1263" s="47"/>
    </row>
    <row r="1264" spans="1:5" ht="15.75" thickBot="1" x14ac:dyDescent="0.3">
      <c r="A1264" s="73" t="s">
        <v>26</v>
      </c>
      <c r="B1264" s="74"/>
      <c r="C1264" s="75"/>
      <c r="D1264" s="48">
        <f>D1263*100%/A1259</f>
        <v>0.34515000000000001</v>
      </c>
      <c r="E1264" s="49">
        <f>E1263*100%/A1259</f>
        <v>0</v>
      </c>
    </row>
    <row r="1265" spans="1:5" ht="16.5" thickTop="1" thickBot="1" x14ac:dyDescent="0.3">
      <c r="A1265" s="79" t="s">
        <v>27</v>
      </c>
      <c r="B1265" s="80"/>
      <c r="C1265" s="81"/>
      <c r="D1265" s="50"/>
      <c r="E1265" s="51"/>
    </row>
    <row r="1266" spans="1:5" x14ac:dyDescent="0.25">
      <c r="A1266" s="58" t="s">
        <v>28</v>
      </c>
      <c r="B1266" s="59"/>
      <c r="C1266" s="60"/>
      <c r="D1266" s="61">
        <f>C1260/100*7.5</f>
        <v>0</v>
      </c>
      <c r="E1266" s="62"/>
    </row>
    <row r="1267" spans="1:5" ht="15.75" thickBot="1" x14ac:dyDescent="0.3">
      <c r="A1267" s="63" t="s">
        <v>29</v>
      </c>
      <c r="B1267" s="64"/>
      <c r="C1267" s="65"/>
      <c r="D1267" s="66">
        <f>C1260/100*15</f>
        <v>0</v>
      </c>
      <c r="E1267" s="67"/>
    </row>
    <row r="1268" spans="1:5" x14ac:dyDescent="0.25">
      <c r="A1268" s="34">
        <v>200</v>
      </c>
      <c r="B1268" s="35" t="s">
        <v>19</v>
      </c>
      <c r="C1268" s="36" t="s">
        <v>20</v>
      </c>
      <c r="D1268" s="68" t="s">
        <v>21</v>
      </c>
      <c r="E1268" s="69"/>
    </row>
    <row r="1269" spans="1:5" ht="15.75" thickBot="1" x14ac:dyDescent="0.3">
      <c r="A1269" s="37">
        <v>42633</v>
      </c>
      <c r="B1269" s="38"/>
      <c r="C1269" s="39"/>
      <c r="D1269" s="40" t="s">
        <v>5</v>
      </c>
      <c r="E1269" s="41" t="s">
        <v>6</v>
      </c>
    </row>
    <row r="1270" spans="1:5" x14ac:dyDescent="0.25">
      <c r="A1270" s="70" t="s">
        <v>23</v>
      </c>
      <c r="B1270" s="71"/>
      <c r="C1270" s="72"/>
      <c r="D1270" s="42">
        <v>6.54</v>
      </c>
      <c r="E1270" s="43"/>
    </row>
    <row r="1271" spans="1:5" ht="15.75" thickBot="1" x14ac:dyDescent="0.3">
      <c r="A1271" s="73" t="s">
        <v>26</v>
      </c>
      <c r="B1271" s="74"/>
      <c r="C1271" s="75"/>
      <c r="D1271" s="44">
        <f>D1270*100%/A1268</f>
        <v>3.27E-2</v>
      </c>
      <c r="E1271" s="45">
        <f>E1270*100%/A1268</f>
        <v>0</v>
      </c>
    </row>
    <row r="1272" spans="1:5" x14ac:dyDescent="0.25">
      <c r="A1272" s="76" t="s">
        <v>25</v>
      </c>
      <c r="B1272" s="77"/>
      <c r="C1272" s="78"/>
      <c r="D1272" s="46">
        <v>11.64</v>
      </c>
      <c r="E1272" s="47"/>
    </row>
    <row r="1273" spans="1:5" ht="15.75" thickBot="1" x14ac:dyDescent="0.3">
      <c r="A1273" s="73" t="s">
        <v>26</v>
      </c>
      <c r="B1273" s="74"/>
      <c r="C1273" s="75"/>
      <c r="D1273" s="48">
        <f>D1272*100%/A1268</f>
        <v>5.8200000000000002E-2</v>
      </c>
      <c r="E1273" s="49">
        <f>E1272*100%/A1268</f>
        <v>0</v>
      </c>
    </row>
    <row r="1274" spans="1:5" ht="16.5" thickTop="1" thickBot="1" x14ac:dyDescent="0.3">
      <c r="A1274" s="79" t="s">
        <v>27</v>
      </c>
      <c r="B1274" s="80"/>
      <c r="C1274" s="81"/>
      <c r="D1274" s="50"/>
      <c r="E1274" s="51"/>
    </row>
    <row r="1275" spans="1:5" x14ac:dyDescent="0.25">
      <c r="A1275" s="58" t="s">
        <v>28</v>
      </c>
      <c r="B1275" s="59"/>
      <c r="C1275" s="60"/>
      <c r="D1275" s="61">
        <f>C1269/100*7.5</f>
        <v>0</v>
      </c>
      <c r="E1275" s="62"/>
    </row>
    <row r="1276" spans="1:5" ht="15.75" thickBot="1" x14ac:dyDescent="0.3">
      <c r="A1276" s="63" t="s">
        <v>29</v>
      </c>
      <c r="B1276" s="64"/>
      <c r="C1276" s="65"/>
      <c r="D1276" s="66">
        <f>C1269/100*15</f>
        <v>0</v>
      </c>
      <c r="E1276" s="67"/>
    </row>
    <row r="1277" spans="1:5" x14ac:dyDescent="0.25">
      <c r="A1277" s="34">
        <v>200</v>
      </c>
      <c r="B1277" s="35" t="s">
        <v>19</v>
      </c>
      <c r="C1277" s="36" t="s">
        <v>20</v>
      </c>
      <c r="D1277" s="68" t="s">
        <v>21</v>
      </c>
      <c r="E1277" s="69"/>
    </row>
    <row r="1278" spans="1:5" ht="15.75" thickBot="1" x14ac:dyDescent="0.3">
      <c r="A1278" s="37">
        <v>42634</v>
      </c>
      <c r="B1278" s="38"/>
      <c r="C1278" s="39"/>
      <c r="D1278" s="40" t="s">
        <v>5</v>
      </c>
      <c r="E1278" s="41" t="s">
        <v>6</v>
      </c>
    </row>
    <row r="1279" spans="1:5" x14ac:dyDescent="0.25">
      <c r="A1279" s="70" t="s">
        <v>23</v>
      </c>
      <c r="B1279" s="71"/>
      <c r="C1279" s="72"/>
      <c r="D1279" s="42">
        <v>36.19</v>
      </c>
      <c r="E1279" s="43"/>
    </row>
    <row r="1280" spans="1:5" ht="15.75" thickBot="1" x14ac:dyDescent="0.3">
      <c r="A1280" s="73" t="s">
        <v>26</v>
      </c>
      <c r="B1280" s="74"/>
      <c r="C1280" s="75"/>
      <c r="D1280" s="44">
        <f>D1279*100%/A1277</f>
        <v>0.18095</v>
      </c>
      <c r="E1280" s="45">
        <f>E1279*100%/A1277</f>
        <v>0</v>
      </c>
    </row>
    <row r="1281" spans="1:5" x14ac:dyDescent="0.25">
      <c r="A1281" s="76" t="s">
        <v>25</v>
      </c>
      <c r="B1281" s="77"/>
      <c r="C1281" s="78"/>
      <c r="D1281" s="46">
        <v>21.89</v>
      </c>
      <c r="E1281" s="47"/>
    </row>
    <row r="1282" spans="1:5" ht="15.75" thickBot="1" x14ac:dyDescent="0.3">
      <c r="A1282" s="73" t="s">
        <v>26</v>
      </c>
      <c r="B1282" s="74"/>
      <c r="C1282" s="75"/>
      <c r="D1282" s="48">
        <f>D1281*100%/A1277</f>
        <v>0.10945000000000001</v>
      </c>
      <c r="E1282" s="49">
        <f>E1281*100%/A1277</f>
        <v>0</v>
      </c>
    </row>
    <row r="1283" spans="1:5" ht="16.5" thickTop="1" thickBot="1" x14ac:dyDescent="0.3">
      <c r="A1283" s="79" t="s">
        <v>27</v>
      </c>
      <c r="B1283" s="80"/>
      <c r="C1283" s="81"/>
      <c r="D1283" s="50"/>
      <c r="E1283" s="51"/>
    </row>
    <row r="1284" spans="1:5" x14ac:dyDescent="0.25">
      <c r="A1284" s="58" t="s">
        <v>28</v>
      </c>
      <c r="B1284" s="59"/>
      <c r="C1284" s="60"/>
      <c r="D1284" s="61">
        <f>C1278/100*7.5</f>
        <v>0</v>
      </c>
      <c r="E1284" s="62"/>
    </row>
    <row r="1285" spans="1:5" ht="15.75" thickBot="1" x14ac:dyDescent="0.3">
      <c r="A1285" s="63" t="s">
        <v>29</v>
      </c>
      <c r="B1285" s="64"/>
      <c r="C1285" s="65"/>
      <c r="D1285" s="66">
        <f>C1278/100*15</f>
        <v>0</v>
      </c>
      <c r="E1285" s="67"/>
    </row>
    <row r="1286" spans="1:5" x14ac:dyDescent="0.25">
      <c r="A1286" s="34">
        <v>150</v>
      </c>
      <c r="B1286" s="35" t="s">
        <v>19</v>
      </c>
      <c r="C1286" s="36" t="s">
        <v>20</v>
      </c>
      <c r="D1286" s="68" t="s">
        <v>21</v>
      </c>
      <c r="E1286" s="69"/>
    </row>
    <row r="1287" spans="1:5" ht="15.75" thickBot="1" x14ac:dyDescent="0.3">
      <c r="A1287" s="37">
        <v>42635</v>
      </c>
      <c r="B1287" s="38"/>
      <c r="C1287" s="39"/>
      <c r="D1287" s="40" t="s">
        <v>5</v>
      </c>
      <c r="E1287" s="41" t="s">
        <v>6</v>
      </c>
    </row>
    <row r="1288" spans="1:5" x14ac:dyDescent="0.25">
      <c r="A1288" s="70" t="s">
        <v>23</v>
      </c>
      <c r="B1288" s="71"/>
      <c r="C1288" s="72"/>
      <c r="D1288" s="42">
        <v>14.22</v>
      </c>
      <c r="E1288" s="43"/>
    </row>
    <row r="1289" spans="1:5" ht="15.75" thickBot="1" x14ac:dyDescent="0.3">
      <c r="A1289" s="73" t="s">
        <v>26</v>
      </c>
      <c r="B1289" s="74"/>
      <c r="C1289" s="75"/>
      <c r="D1289" s="44">
        <f>D1288*100%/A1286</f>
        <v>9.4800000000000009E-2</v>
      </c>
      <c r="E1289" s="45">
        <f>E1288*100%/A1286</f>
        <v>0</v>
      </c>
    </row>
    <row r="1290" spans="1:5" x14ac:dyDescent="0.25">
      <c r="A1290" s="76" t="s">
        <v>25</v>
      </c>
      <c r="B1290" s="77"/>
      <c r="C1290" s="78"/>
      <c r="D1290" s="46">
        <v>15.36</v>
      </c>
      <c r="E1290" s="47"/>
    </row>
    <row r="1291" spans="1:5" ht="15.75" thickBot="1" x14ac:dyDescent="0.3">
      <c r="A1291" s="73" t="s">
        <v>26</v>
      </c>
      <c r="B1291" s="74"/>
      <c r="C1291" s="75"/>
      <c r="D1291" s="48">
        <f>D1290*100%/A1286</f>
        <v>0.10239999999999999</v>
      </c>
      <c r="E1291" s="49">
        <f>E1290*100%/A1286</f>
        <v>0</v>
      </c>
    </row>
    <row r="1292" spans="1:5" ht="16.5" thickTop="1" thickBot="1" x14ac:dyDescent="0.3">
      <c r="A1292" s="79" t="s">
        <v>27</v>
      </c>
      <c r="B1292" s="80"/>
      <c r="C1292" s="81"/>
      <c r="D1292" s="50"/>
      <c r="E1292" s="51"/>
    </row>
    <row r="1293" spans="1:5" x14ac:dyDescent="0.25">
      <c r="A1293" s="58" t="s">
        <v>28</v>
      </c>
      <c r="B1293" s="59"/>
      <c r="C1293" s="60"/>
      <c r="D1293" s="61">
        <f>C1287/100*7.5</f>
        <v>0</v>
      </c>
      <c r="E1293" s="62"/>
    </row>
    <row r="1294" spans="1:5" ht="15.75" thickBot="1" x14ac:dyDescent="0.3">
      <c r="A1294" s="63" t="s">
        <v>29</v>
      </c>
      <c r="B1294" s="64"/>
      <c r="C1294" s="65"/>
      <c r="D1294" s="66">
        <f>C1287/100*15</f>
        <v>0</v>
      </c>
      <c r="E1294" s="67"/>
    </row>
    <row r="1295" spans="1:5" x14ac:dyDescent="0.25">
      <c r="A1295" s="34">
        <v>150</v>
      </c>
      <c r="B1295" s="35" t="s">
        <v>19</v>
      </c>
      <c r="C1295" s="36" t="s">
        <v>20</v>
      </c>
      <c r="D1295" s="68" t="s">
        <v>21</v>
      </c>
      <c r="E1295" s="69"/>
    </row>
    <row r="1296" spans="1:5" ht="15.75" thickBot="1" x14ac:dyDescent="0.3">
      <c r="A1296" s="37">
        <v>42636</v>
      </c>
      <c r="B1296" s="38"/>
      <c r="C1296" s="39"/>
      <c r="D1296" s="40" t="s">
        <v>5</v>
      </c>
      <c r="E1296" s="41" t="s">
        <v>6</v>
      </c>
    </row>
    <row r="1297" spans="1:5" x14ac:dyDescent="0.25">
      <c r="A1297" s="70" t="s">
        <v>23</v>
      </c>
      <c r="B1297" s="71"/>
      <c r="C1297" s="72"/>
      <c r="D1297" s="42">
        <v>25.81</v>
      </c>
      <c r="E1297" s="43"/>
    </row>
    <row r="1298" spans="1:5" ht="15.75" thickBot="1" x14ac:dyDescent="0.3">
      <c r="A1298" s="73" t="s">
        <v>26</v>
      </c>
      <c r="B1298" s="74"/>
      <c r="C1298" s="75"/>
      <c r="D1298" s="44">
        <f>D1297*100%/A1295</f>
        <v>0.17206666666666665</v>
      </c>
      <c r="E1298" s="45">
        <f>E1297*100%/A1295</f>
        <v>0</v>
      </c>
    </row>
    <row r="1299" spans="1:5" x14ac:dyDescent="0.25">
      <c r="A1299" s="76" t="s">
        <v>25</v>
      </c>
      <c r="B1299" s="77"/>
      <c r="C1299" s="78"/>
      <c r="D1299" s="46">
        <v>20.3</v>
      </c>
      <c r="E1299" s="47"/>
    </row>
    <row r="1300" spans="1:5" ht="15.75" thickBot="1" x14ac:dyDescent="0.3">
      <c r="A1300" s="73" t="s">
        <v>26</v>
      </c>
      <c r="B1300" s="74"/>
      <c r="C1300" s="75"/>
      <c r="D1300" s="48">
        <f>D1299*100%/A1295</f>
        <v>0.13533333333333333</v>
      </c>
      <c r="E1300" s="49">
        <f>E1299*100%/A1295</f>
        <v>0</v>
      </c>
    </row>
    <row r="1301" spans="1:5" ht="16.5" thickTop="1" thickBot="1" x14ac:dyDescent="0.3">
      <c r="A1301" s="79" t="s">
        <v>27</v>
      </c>
      <c r="B1301" s="80"/>
      <c r="C1301" s="81"/>
      <c r="D1301" s="50"/>
      <c r="E1301" s="51"/>
    </row>
    <row r="1302" spans="1:5" x14ac:dyDescent="0.25">
      <c r="A1302" s="58" t="s">
        <v>28</v>
      </c>
      <c r="B1302" s="59"/>
      <c r="C1302" s="60"/>
      <c r="D1302" s="61">
        <f>C1296/100*7.5</f>
        <v>0</v>
      </c>
      <c r="E1302" s="62"/>
    </row>
    <row r="1303" spans="1:5" ht="15.75" thickBot="1" x14ac:dyDescent="0.3">
      <c r="A1303" s="63" t="s">
        <v>29</v>
      </c>
      <c r="B1303" s="64"/>
      <c r="C1303" s="65"/>
      <c r="D1303" s="66">
        <f>C1296/100*15</f>
        <v>0</v>
      </c>
      <c r="E1303" s="67"/>
    </row>
    <row r="1304" spans="1:5" x14ac:dyDescent="0.25">
      <c r="A1304" s="34">
        <v>150</v>
      </c>
      <c r="B1304" s="35" t="s">
        <v>19</v>
      </c>
      <c r="C1304" s="36" t="s">
        <v>20</v>
      </c>
      <c r="D1304" s="68" t="s">
        <v>21</v>
      </c>
      <c r="E1304" s="69"/>
    </row>
    <row r="1305" spans="1:5" ht="15.75" thickBot="1" x14ac:dyDescent="0.3">
      <c r="A1305" s="37">
        <v>42639</v>
      </c>
      <c r="B1305" s="38"/>
      <c r="C1305" s="39"/>
      <c r="D1305" s="40" t="s">
        <v>5</v>
      </c>
      <c r="E1305" s="41" t="s">
        <v>6</v>
      </c>
    </row>
    <row r="1306" spans="1:5" x14ac:dyDescent="0.25">
      <c r="A1306" s="70" t="s">
        <v>23</v>
      </c>
      <c r="B1306" s="71"/>
      <c r="C1306" s="72"/>
      <c r="D1306" s="42">
        <v>13.52</v>
      </c>
      <c r="E1306" s="43"/>
    </row>
    <row r="1307" spans="1:5" ht="15.75" thickBot="1" x14ac:dyDescent="0.3">
      <c r="A1307" s="73" t="s">
        <v>26</v>
      </c>
      <c r="B1307" s="74"/>
      <c r="C1307" s="75"/>
      <c r="D1307" s="44">
        <f>D1306*100%/A1304</f>
        <v>9.0133333333333329E-2</v>
      </c>
      <c r="E1307" s="45">
        <f>E1306*100%/A1304</f>
        <v>0</v>
      </c>
    </row>
    <row r="1308" spans="1:5" x14ac:dyDescent="0.25">
      <c r="A1308" s="76" t="s">
        <v>25</v>
      </c>
      <c r="B1308" s="77"/>
      <c r="C1308" s="78"/>
      <c r="D1308" s="46">
        <v>24.99</v>
      </c>
      <c r="E1308" s="47"/>
    </row>
    <row r="1309" spans="1:5" ht="15.75" thickBot="1" x14ac:dyDescent="0.3">
      <c r="A1309" s="73" t="s">
        <v>26</v>
      </c>
      <c r="B1309" s="74"/>
      <c r="C1309" s="75"/>
      <c r="D1309" s="48">
        <f>D1308*100%/A1304</f>
        <v>0.1666</v>
      </c>
      <c r="E1309" s="49">
        <f>E1308*100%/A1304</f>
        <v>0</v>
      </c>
    </row>
    <row r="1310" spans="1:5" ht="16.5" thickTop="1" thickBot="1" x14ac:dyDescent="0.3">
      <c r="A1310" s="79" t="s">
        <v>27</v>
      </c>
      <c r="B1310" s="80"/>
      <c r="C1310" s="81"/>
      <c r="D1310" s="50"/>
      <c r="E1310" s="51"/>
    </row>
    <row r="1311" spans="1:5" x14ac:dyDescent="0.25">
      <c r="A1311" s="58" t="s">
        <v>28</v>
      </c>
      <c r="B1311" s="59"/>
      <c r="C1311" s="60"/>
      <c r="D1311" s="61">
        <f>C1305/100*7.5</f>
        <v>0</v>
      </c>
      <c r="E1311" s="62"/>
    </row>
    <row r="1312" spans="1:5" ht="15.75" thickBot="1" x14ac:dyDescent="0.3">
      <c r="A1312" s="63" t="s">
        <v>29</v>
      </c>
      <c r="B1312" s="64"/>
      <c r="C1312" s="65"/>
      <c r="D1312" s="66">
        <f>C1305/100*15</f>
        <v>0</v>
      </c>
      <c r="E1312" s="67"/>
    </row>
    <row r="1313" spans="1:5" x14ac:dyDescent="0.25">
      <c r="A1313" s="34">
        <v>150</v>
      </c>
      <c r="B1313" s="35" t="s">
        <v>19</v>
      </c>
      <c r="C1313" s="36"/>
      <c r="D1313" s="68" t="s">
        <v>21</v>
      </c>
      <c r="E1313" s="69"/>
    </row>
    <row r="1314" spans="1:5" ht="15.75" thickBot="1" x14ac:dyDescent="0.3">
      <c r="A1314" s="37">
        <v>42640</v>
      </c>
      <c r="B1314" s="38"/>
      <c r="C1314" s="39">
        <v>111</v>
      </c>
      <c r="D1314" s="40" t="s">
        <v>5</v>
      </c>
      <c r="E1314" s="41" t="s">
        <v>6</v>
      </c>
    </row>
    <row r="1315" spans="1:5" x14ac:dyDescent="0.25">
      <c r="A1315" s="70" t="s">
        <v>23</v>
      </c>
      <c r="B1315" s="71"/>
      <c r="C1315" s="72"/>
      <c r="D1315" s="42"/>
      <c r="E1315" s="43"/>
    </row>
    <row r="1316" spans="1:5" ht="15.75" thickBot="1" x14ac:dyDescent="0.3">
      <c r="A1316" s="73" t="s">
        <v>26</v>
      </c>
      <c r="B1316" s="74"/>
      <c r="C1316" s="75"/>
      <c r="D1316" s="44">
        <f>D1315*100%/A1313</f>
        <v>0</v>
      </c>
      <c r="E1316" s="45">
        <f>E1315*100%/A1313</f>
        <v>0</v>
      </c>
    </row>
    <row r="1317" spans="1:5" x14ac:dyDescent="0.25">
      <c r="A1317" s="76" t="s">
        <v>25</v>
      </c>
      <c r="B1317" s="77"/>
      <c r="C1317" s="78"/>
      <c r="D1317" s="46"/>
      <c r="E1317" s="47"/>
    </row>
    <row r="1318" spans="1:5" ht="15.75" thickBot="1" x14ac:dyDescent="0.3">
      <c r="A1318" s="73" t="s">
        <v>26</v>
      </c>
      <c r="B1318" s="74"/>
      <c r="C1318" s="75"/>
      <c r="D1318" s="48">
        <f>D1317*100%/A1313</f>
        <v>0</v>
      </c>
      <c r="E1318" s="49">
        <f>E1317*100%/A1313</f>
        <v>0</v>
      </c>
    </row>
    <row r="1319" spans="1:5" ht="16.5" thickTop="1" thickBot="1" x14ac:dyDescent="0.3">
      <c r="A1319" s="79" t="s">
        <v>27</v>
      </c>
      <c r="B1319" s="80"/>
      <c r="C1319" s="81"/>
      <c r="D1319" s="50">
        <v>30.69</v>
      </c>
      <c r="E1319" s="51"/>
    </row>
    <row r="1320" spans="1:5" x14ac:dyDescent="0.25">
      <c r="A1320" s="58" t="s">
        <v>28</v>
      </c>
      <c r="B1320" s="59"/>
      <c r="C1320" s="60"/>
      <c r="D1320" s="61">
        <f>C1314/100*7.5</f>
        <v>8.3250000000000011</v>
      </c>
      <c r="E1320" s="62"/>
    </row>
    <row r="1321" spans="1:5" ht="15.75" thickBot="1" x14ac:dyDescent="0.3">
      <c r="A1321" s="63" t="s">
        <v>29</v>
      </c>
      <c r="B1321" s="64"/>
      <c r="C1321" s="65"/>
      <c r="D1321" s="66">
        <f>C1314/100*15</f>
        <v>16.650000000000002</v>
      </c>
      <c r="E1321" s="67"/>
    </row>
    <row r="1322" spans="1:5" x14ac:dyDescent="0.25">
      <c r="A1322" s="34">
        <v>150</v>
      </c>
      <c r="B1322" s="35" t="s">
        <v>19</v>
      </c>
      <c r="C1322" s="36" t="s">
        <v>20</v>
      </c>
      <c r="D1322" s="68" t="s">
        <v>21</v>
      </c>
      <c r="E1322" s="69"/>
    </row>
    <row r="1323" spans="1:5" ht="15.75" thickBot="1" x14ac:dyDescent="0.3">
      <c r="A1323" s="37">
        <v>42641</v>
      </c>
      <c r="B1323" s="38"/>
      <c r="C1323" s="39"/>
      <c r="D1323" s="40" t="s">
        <v>5</v>
      </c>
      <c r="E1323" s="41" t="s">
        <v>6</v>
      </c>
    </row>
    <row r="1324" spans="1:5" x14ac:dyDescent="0.25">
      <c r="A1324" s="70" t="s">
        <v>23</v>
      </c>
      <c r="B1324" s="71"/>
      <c r="C1324" s="72"/>
      <c r="D1324" s="42">
        <v>13.26</v>
      </c>
      <c r="E1324" s="43"/>
    </row>
    <row r="1325" spans="1:5" ht="15.75" thickBot="1" x14ac:dyDescent="0.3">
      <c r="A1325" s="73" t="s">
        <v>26</v>
      </c>
      <c r="B1325" s="74"/>
      <c r="C1325" s="75"/>
      <c r="D1325" s="44">
        <f>D1324*100%/A1322</f>
        <v>8.8399999999999992E-2</v>
      </c>
      <c r="E1325" s="45">
        <f>E1324*100%/A1322</f>
        <v>0</v>
      </c>
    </row>
    <row r="1326" spans="1:5" x14ac:dyDescent="0.25">
      <c r="A1326" s="76" t="s">
        <v>25</v>
      </c>
      <c r="B1326" s="77"/>
      <c r="C1326" s="78"/>
      <c r="D1326" s="46">
        <v>20.94</v>
      </c>
      <c r="E1326" s="47"/>
    </row>
    <row r="1327" spans="1:5" ht="15.75" thickBot="1" x14ac:dyDescent="0.3">
      <c r="A1327" s="73" t="s">
        <v>26</v>
      </c>
      <c r="B1327" s="74"/>
      <c r="C1327" s="75"/>
      <c r="D1327" s="48">
        <f>D1326*100%/A1322</f>
        <v>0.1396</v>
      </c>
      <c r="E1327" s="49">
        <f>E1326*100%/A1322</f>
        <v>0</v>
      </c>
    </row>
    <row r="1328" spans="1:5" ht="16.5" thickTop="1" thickBot="1" x14ac:dyDescent="0.3">
      <c r="A1328" s="79" t="s">
        <v>27</v>
      </c>
      <c r="B1328" s="80"/>
      <c r="C1328" s="81"/>
      <c r="D1328" s="50"/>
      <c r="E1328" s="51"/>
    </row>
    <row r="1329" spans="1:5" x14ac:dyDescent="0.25">
      <c r="A1329" s="58" t="s">
        <v>28</v>
      </c>
      <c r="B1329" s="59"/>
      <c r="C1329" s="60"/>
      <c r="D1329" s="61">
        <f>C1323/100*7.5</f>
        <v>0</v>
      </c>
      <c r="E1329" s="62"/>
    </row>
    <row r="1330" spans="1:5" ht="15.75" thickBot="1" x14ac:dyDescent="0.3">
      <c r="A1330" s="63" t="s">
        <v>29</v>
      </c>
      <c r="B1330" s="64"/>
      <c r="C1330" s="65"/>
      <c r="D1330" s="66">
        <f>C1323/100*15</f>
        <v>0</v>
      </c>
      <c r="E1330" s="67"/>
    </row>
    <row r="1331" spans="1:5" x14ac:dyDescent="0.25">
      <c r="A1331" s="34">
        <v>150</v>
      </c>
      <c r="B1331" s="35" t="s">
        <v>19</v>
      </c>
      <c r="C1331" s="36" t="s">
        <v>20</v>
      </c>
      <c r="D1331" s="68" t="s">
        <v>21</v>
      </c>
      <c r="E1331" s="69"/>
    </row>
    <row r="1332" spans="1:5" ht="15.75" thickBot="1" x14ac:dyDescent="0.3">
      <c r="A1332" s="37">
        <v>42642</v>
      </c>
      <c r="B1332" s="38"/>
      <c r="C1332" s="39"/>
      <c r="D1332" s="40" t="s">
        <v>5</v>
      </c>
      <c r="E1332" s="41" t="s">
        <v>6</v>
      </c>
    </row>
    <row r="1333" spans="1:5" x14ac:dyDescent="0.25">
      <c r="A1333" s="70" t="s">
        <v>23</v>
      </c>
      <c r="B1333" s="71"/>
      <c r="C1333" s="72"/>
      <c r="D1333" s="42">
        <v>24.75</v>
      </c>
      <c r="E1333" s="43"/>
    </row>
    <row r="1334" spans="1:5" ht="15.75" thickBot="1" x14ac:dyDescent="0.3">
      <c r="A1334" s="73" t="s">
        <v>26</v>
      </c>
      <c r="B1334" s="74"/>
      <c r="C1334" s="75"/>
      <c r="D1334" s="44">
        <f>D1333*100%/A1331</f>
        <v>0.16500000000000001</v>
      </c>
      <c r="E1334" s="45">
        <f>E1333*100%/A1331</f>
        <v>0</v>
      </c>
    </row>
    <row r="1335" spans="1:5" x14ac:dyDescent="0.25">
      <c r="A1335" s="76" t="s">
        <v>25</v>
      </c>
      <c r="B1335" s="77"/>
      <c r="C1335" s="78"/>
      <c r="D1335" s="46">
        <v>20.37</v>
      </c>
      <c r="E1335" s="47"/>
    </row>
    <row r="1336" spans="1:5" ht="15.75" thickBot="1" x14ac:dyDescent="0.3">
      <c r="A1336" s="73" t="s">
        <v>26</v>
      </c>
      <c r="B1336" s="74"/>
      <c r="C1336" s="75"/>
      <c r="D1336" s="48">
        <f>D1335*100%/A1331</f>
        <v>0.1358</v>
      </c>
      <c r="E1336" s="49">
        <f>E1335*100%/A1331</f>
        <v>0</v>
      </c>
    </row>
    <row r="1337" spans="1:5" ht="16.5" thickTop="1" thickBot="1" x14ac:dyDescent="0.3">
      <c r="A1337" s="79" t="s">
        <v>27</v>
      </c>
      <c r="B1337" s="80"/>
      <c r="C1337" s="81"/>
      <c r="D1337" s="50"/>
      <c r="E1337" s="51"/>
    </row>
    <row r="1338" spans="1:5" x14ac:dyDescent="0.25">
      <c r="A1338" s="58" t="s">
        <v>28</v>
      </c>
      <c r="B1338" s="59"/>
      <c r="C1338" s="60"/>
      <c r="D1338" s="61">
        <f>C1332/100*7.5</f>
        <v>0</v>
      </c>
      <c r="E1338" s="62"/>
    </row>
    <row r="1339" spans="1:5" ht="15.75" thickBot="1" x14ac:dyDescent="0.3">
      <c r="A1339" s="63" t="s">
        <v>29</v>
      </c>
      <c r="B1339" s="64"/>
      <c r="C1339" s="65"/>
      <c r="D1339" s="66">
        <f>C1332/100*15</f>
        <v>0</v>
      </c>
      <c r="E1339" s="67"/>
    </row>
    <row r="1340" spans="1:5" x14ac:dyDescent="0.25">
      <c r="A1340" s="34">
        <v>150</v>
      </c>
      <c r="B1340" s="35" t="s">
        <v>19</v>
      </c>
      <c r="C1340" s="36" t="s">
        <v>20</v>
      </c>
      <c r="D1340" s="68" t="s">
        <v>21</v>
      </c>
      <c r="E1340" s="69"/>
    </row>
    <row r="1341" spans="1:5" ht="15.75" thickBot="1" x14ac:dyDescent="0.3">
      <c r="A1341" s="37">
        <v>42643</v>
      </c>
      <c r="B1341" s="38"/>
      <c r="C1341" s="39"/>
      <c r="D1341" s="40" t="s">
        <v>5</v>
      </c>
      <c r="E1341" s="41" t="s">
        <v>6</v>
      </c>
    </row>
    <row r="1342" spans="1:5" x14ac:dyDescent="0.25">
      <c r="A1342" s="70" t="s">
        <v>23</v>
      </c>
      <c r="B1342" s="71"/>
      <c r="C1342" s="72"/>
      <c r="D1342" s="42">
        <v>21.11</v>
      </c>
      <c r="E1342" s="43"/>
    </row>
    <row r="1343" spans="1:5" ht="15.75" thickBot="1" x14ac:dyDescent="0.3">
      <c r="A1343" s="73" t="s">
        <v>26</v>
      </c>
      <c r="B1343" s="74"/>
      <c r="C1343" s="75"/>
      <c r="D1343" s="44">
        <f>D1342*100%/A1340</f>
        <v>0.14073333333333332</v>
      </c>
      <c r="E1343" s="45">
        <f>E1342*100%/A1340</f>
        <v>0</v>
      </c>
    </row>
    <row r="1344" spans="1:5" x14ac:dyDescent="0.25">
      <c r="A1344" s="76" t="s">
        <v>25</v>
      </c>
      <c r="B1344" s="77"/>
      <c r="C1344" s="78"/>
      <c r="D1344" s="46">
        <v>29.07</v>
      </c>
      <c r="E1344" s="47"/>
    </row>
    <row r="1345" spans="1:5" ht="15.75" thickBot="1" x14ac:dyDescent="0.3">
      <c r="A1345" s="73" t="s">
        <v>26</v>
      </c>
      <c r="B1345" s="74"/>
      <c r="C1345" s="75"/>
      <c r="D1345" s="48">
        <f>D1344*100%/A1340</f>
        <v>0.1938</v>
      </c>
      <c r="E1345" s="49">
        <f>E1344*100%/A1340</f>
        <v>0</v>
      </c>
    </row>
    <row r="1346" spans="1:5" ht="16.5" thickTop="1" thickBot="1" x14ac:dyDescent="0.3">
      <c r="A1346" s="79" t="s">
        <v>27</v>
      </c>
      <c r="B1346" s="80"/>
      <c r="C1346" s="81"/>
      <c r="D1346" s="50"/>
      <c r="E1346" s="51"/>
    </row>
    <row r="1347" spans="1:5" x14ac:dyDescent="0.25">
      <c r="A1347" s="58" t="s">
        <v>28</v>
      </c>
      <c r="B1347" s="59"/>
      <c r="C1347" s="60"/>
      <c r="D1347" s="61">
        <f>C1341/100*7.5</f>
        <v>0</v>
      </c>
      <c r="E1347" s="62"/>
    </row>
    <row r="1348" spans="1:5" ht="15.75" thickBot="1" x14ac:dyDescent="0.3">
      <c r="A1348" s="63" t="s">
        <v>29</v>
      </c>
      <c r="B1348" s="64"/>
      <c r="C1348" s="65"/>
      <c r="D1348" s="66">
        <f>C1341/100*15</f>
        <v>0</v>
      </c>
      <c r="E1348" s="67"/>
    </row>
  </sheetData>
  <mergeCells count="1517">
    <mergeCell ref="I1:Q1"/>
    <mergeCell ref="J2:K2"/>
    <mergeCell ref="L2:M2"/>
    <mergeCell ref="N2:P2"/>
    <mergeCell ref="A6:I6"/>
    <mergeCell ref="J6:J7"/>
    <mergeCell ref="K6:K7"/>
    <mergeCell ref="L6:L7"/>
    <mergeCell ref="M6:M7"/>
    <mergeCell ref="N6:N7"/>
    <mergeCell ref="A16:I16"/>
    <mergeCell ref="J16:J17"/>
    <mergeCell ref="K16:K17"/>
    <mergeCell ref="L16:L17"/>
    <mergeCell ref="M16:M17"/>
    <mergeCell ref="N16:N17"/>
    <mergeCell ref="B17:C17"/>
    <mergeCell ref="D17:E17"/>
    <mergeCell ref="F17:H17"/>
    <mergeCell ref="L11:L12"/>
    <mergeCell ref="M11:M12"/>
    <mergeCell ref="N11:N12"/>
    <mergeCell ref="B12:C12"/>
    <mergeCell ref="D12:E12"/>
    <mergeCell ref="F12:H12"/>
    <mergeCell ref="B7:C7"/>
    <mergeCell ref="D7:E7"/>
    <mergeCell ref="F7:H7"/>
    <mergeCell ref="A11:I11"/>
    <mergeCell ref="J11:J12"/>
    <mergeCell ref="K11:K12"/>
    <mergeCell ref="A26:I26"/>
    <mergeCell ref="J26:J27"/>
    <mergeCell ref="K26:K27"/>
    <mergeCell ref="L26:L27"/>
    <mergeCell ref="M26:M27"/>
    <mergeCell ref="N26:N27"/>
    <mergeCell ref="B27:C27"/>
    <mergeCell ref="D27:E27"/>
    <mergeCell ref="F27:H27"/>
    <mergeCell ref="A21:I21"/>
    <mergeCell ref="J21:J22"/>
    <mergeCell ref="K21:K22"/>
    <mergeCell ref="L21:L22"/>
    <mergeCell ref="M21:M22"/>
    <mergeCell ref="N21:N22"/>
    <mergeCell ref="B22:C22"/>
    <mergeCell ref="D22:E22"/>
    <mergeCell ref="F22:H22"/>
    <mergeCell ref="D44:E44"/>
    <mergeCell ref="A46:C46"/>
    <mergeCell ref="A47:C47"/>
    <mergeCell ref="A48:C48"/>
    <mergeCell ref="A49:C49"/>
    <mergeCell ref="A50:C50"/>
    <mergeCell ref="A36:I36"/>
    <mergeCell ref="J36:J37"/>
    <mergeCell ref="K36:K37"/>
    <mergeCell ref="L36:L37"/>
    <mergeCell ref="M36:M37"/>
    <mergeCell ref="N36:N37"/>
    <mergeCell ref="B37:C37"/>
    <mergeCell ref="D37:E37"/>
    <mergeCell ref="F37:H37"/>
    <mergeCell ref="A31:I31"/>
    <mergeCell ref="J31:J32"/>
    <mergeCell ref="K31:K32"/>
    <mergeCell ref="L31:L32"/>
    <mergeCell ref="M31:M32"/>
    <mergeCell ref="N31:N32"/>
    <mergeCell ref="B32:C32"/>
    <mergeCell ref="D32:E32"/>
    <mergeCell ref="F32:H32"/>
    <mergeCell ref="A61:C61"/>
    <mergeCell ref="D61:E61"/>
    <mergeCell ref="D62:E62"/>
    <mergeCell ref="A64:C64"/>
    <mergeCell ref="A65:C65"/>
    <mergeCell ref="A66:C66"/>
    <mergeCell ref="A56:C56"/>
    <mergeCell ref="A57:C57"/>
    <mergeCell ref="A58:C58"/>
    <mergeCell ref="A59:C59"/>
    <mergeCell ref="A60:C60"/>
    <mergeCell ref="D60:E60"/>
    <mergeCell ref="A51:C51"/>
    <mergeCell ref="D51:E51"/>
    <mergeCell ref="A52:C52"/>
    <mergeCell ref="D52:E52"/>
    <mergeCell ref="D53:E53"/>
    <mergeCell ref="A55:C55"/>
    <mergeCell ref="A78:C78"/>
    <mergeCell ref="D78:E78"/>
    <mergeCell ref="A79:C79"/>
    <mergeCell ref="D79:E79"/>
    <mergeCell ref="D80:E80"/>
    <mergeCell ref="A82:C82"/>
    <mergeCell ref="D71:E71"/>
    <mergeCell ref="A73:C73"/>
    <mergeCell ref="A74:C74"/>
    <mergeCell ref="A75:C75"/>
    <mergeCell ref="A76:C76"/>
    <mergeCell ref="A77:C77"/>
    <mergeCell ref="A67:C67"/>
    <mergeCell ref="A68:C68"/>
    <mergeCell ref="A69:C69"/>
    <mergeCell ref="D69:E69"/>
    <mergeCell ref="A70:C70"/>
    <mergeCell ref="D70:E70"/>
    <mergeCell ref="A94:C94"/>
    <mergeCell ref="A95:C95"/>
    <mergeCell ref="A96:C96"/>
    <mergeCell ref="D96:E96"/>
    <mergeCell ref="A97:C97"/>
    <mergeCell ref="D97:E97"/>
    <mergeCell ref="A88:C88"/>
    <mergeCell ref="D88:E88"/>
    <mergeCell ref="D89:E89"/>
    <mergeCell ref="A91:C91"/>
    <mergeCell ref="A92:C92"/>
    <mergeCell ref="A93:C93"/>
    <mergeCell ref="A83:C83"/>
    <mergeCell ref="A84:C84"/>
    <mergeCell ref="A85:C85"/>
    <mergeCell ref="A86:C86"/>
    <mergeCell ref="A87:C87"/>
    <mergeCell ref="D87:E87"/>
    <mergeCell ref="A110:C110"/>
    <mergeCell ref="A111:C111"/>
    <mergeCell ref="A112:C112"/>
    <mergeCell ref="A113:C113"/>
    <mergeCell ref="A114:C114"/>
    <mergeCell ref="D114:E114"/>
    <mergeCell ref="A105:C105"/>
    <mergeCell ref="D105:E105"/>
    <mergeCell ref="A106:C106"/>
    <mergeCell ref="D106:E106"/>
    <mergeCell ref="D107:E107"/>
    <mergeCell ref="A109:C109"/>
    <mergeCell ref="D98:E98"/>
    <mergeCell ref="A100:C100"/>
    <mergeCell ref="A101:C101"/>
    <mergeCell ref="A102:C102"/>
    <mergeCell ref="A103:C103"/>
    <mergeCell ref="A104:C104"/>
    <mergeCell ref="D125:E125"/>
    <mergeCell ref="A127:C127"/>
    <mergeCell ref="A128:C128"/>
    <mergeCell ref="A129:C129"/>
    <mergeCell ref="A130:C130"/>
    <mergeCell ref="A131:C131"/>
    <mergeCell ref="A121:C121"/>
    <mergeCell ref="A122:C122"/>
    <mergeCell ref="A123:C123"/>
    <mergeCell ref="D123:E123"/>
    <mergeCell ref="A124:C124"/>
    <mergeCell ref="D124:E124"/>
    <mergeCell ref="A115:C115"/>
    <mergeCell ref="D115:E115"/>
    <mergeCell ref="D116:E116"/>
    <mergeCell ref="A118:C118"/>
    <mergeCell ref="A119:C119"/>
    <mergeCell ref="A120:C120"/>
    <mergeCell ref="A142:C142"/>
    <mergeCell ref="D142:E142"/>
    <mergeCell ref="D143:E143"/>
    <mergeCell ref="A145:C145"/>
    <mergeCell ref="A146:C146"/>
    <mergeCell ref="A147:C147"/>
    <mergeCell ref="A137:C137"/>
    <mergeCell ref="A138:C138"/>
    <mergeCell ref="A139:C139"/>
    <mergeCell ref="A140:C140"/>
    <mergeCell ref="A141:C141"/>
    <mergeCell ref="D141:E141"/>
    <mergeCell ref="A132:C132"/>
    <mergeCell ref="D132:E132"/>
    <mergeCell ref="A133:C133"/>
    <mergeCell ref="D133:E133"/>
    <mergeCell ref="D134:E134"/>
    <mergeCell ref="A136:C136"/>
    <mergeCell ref="A159:C159"/>
    <mergeCell ref="D159:E159"/>
    <mergeCell ref="A160:C160"/>
    <mergeCell ref="D160:E160"/>
    <mergeCell ref="D161:E161"/>
    <mergeCell ref="A163:C163"/>
    <mergeCell ref="D152:E152"/>
    <mergeCell ref="A154:C154"/>
    <mergeCell ref="A155:C155"/>
    <mergeCell ref="A156:C156"/>
    <mergeCell ref="A157:C157"/>
    <mergeCell ref="A158:C158"/>
    <mergeCell ref="A148:C148"/>
    <mergeCell ref="A149:C149"/>
    <mergeCell ref="A150:C150"/>
    <mergeCell ref="D150:E150"/>
    <mergeCell ref="A151:C151"/>
    <mergeCell ref="D151:E151"/>
    <mergeCell ref="A175:C175"/>
    <mergeCell ref="A176:C176"/>
    <mergeCell ref="A177:C177"/>
    <mergeCell ref="D177:E177"/>
    <mergeCell ref="A178:C178"/>
    <mergeCell ref="D178:E178"/>
    <mergeCell ref="A169:C169"/>
    <mergeCell ref="D169:E169"/>
    <mergeCell ref="D170:E170"/>
    <mergeCell ref="A172:C172"/>
    <mergeCell ref="A173:C173"/>
    <mergeCell ref="A174:C174"/>
    <mergeCell ref="A164:C164"/>
    <mergeCell ref="A165:C165"/>
    <mergeCell ref="A166:C166"/>
    <mergeCell ref="A167:C167"/>
    <mergeCell ref="A168:C168"/>
    <mergeCell ref="D168:E168"/>
    <mergeCell ref="A191:C191"/>
    <mergeCell ref="A192:C192"/>
    <mergeCell ref="A193:C193"/>
    <mergeCell ref="A194:C194"/>
    <mergeCell ref="A195:C195"/>
    <mergeCell ref="D195:E195"/>
    <mergeCell ref="A186:C186"/>
    <mergeCell ref="D186:E186"/>
    <mergeCell ref="A187:C187"/>
    <mergeCell ref="D187:E187"/>
    <mergeCell ref="D188:E188"/>
    <mergeCell ref="A190:C190"/>
    <mergeCell ref="D179:E179"/>
    <mergeCell ref="A181:C181"/>
    <mergeCell ref="A182:C182"/>
    <mergeCell ref="A183:C183"/>
    <mergeCell ref="A184:C184"/>
    <mergeCell ref="A185:C185"/>
    <mergeCell ref="D206:E206"/>
    <mergeCell ref="A208:C208"/>
    <mergeCell ref="A209:C209"/>
    <mergeCell ref="A210:C210"/>
    <mergeCell ref="A211:C211"/>
    <mergeCell ref="A212:C212"/>
    <mergeCell ref="A202:C202"/>
    <mergeCell ref="A203:C203"/>
    <mergeCell ref="A204:C204"/>
    <mergeCell ref="D204:E204"/>
    <mergeCell ref="A205:C205"/>
    <mergeCell ref="D205:E205"/>
    <mergeCell ref="A196:C196"/>
    <mergeCell ref="D196:E196"/>
    <mergeCell ref="D197:E197"/>
    <mergeCell ref="A199:C199"/>
    <mergeCell ref="A200:C200"/>
    <mergeCell ref="A201:C201"/>
    <mergeCell ref="A223:C223"/>
    <mergeCell ref="D223:E223"/>
    <mergeCell ref="D224:E224"/>
    <mergeCell ref="A226:C226"/>
    <mergeCell ref="A227:C227"/>
    <mergeCell ref="A228:C228"/>
    <mergeCell ref="A218:C218"/>
    <mergeCell ref="A219:C219"/>
    <mergeCell ref="A220:C220"/>
    <mergeCell ref="A221:C221"/>
    <mergeCell ref="A222:C222"/>
    <mergeCell ref="D222:E222"/>
    <mergeCell ref="A213:C213"/>
    <mergeCell ref="D213:E213"/>
    <mergeCell ref="A214:C214"/>
    <mergeCell ref="D214:E214"/>
    <mergeCell ref="D215:E215"/>
    <mergeCell ref="A217:C217"/>
    <mergeCell ref="A240:C240"/>
    <mergeCell ref="D240:E240"/>
    <mergeCell ref="A241:C241"/>
    <mergeCell ref="D241:E241"/>
    <mergeCell ref="D242:E242"/>
    <mergeCell ref="A244:C244"/>
    <mergeCell ref="D233:E233"/>
    <mergeCell ref="A235:C235"/>
    <mergeCell ref="A236:C236"/>
    <mergeCell ref="A237:C237"/>
    <mergeCell ref="A238:C238"/>
    <mergeCell ref="A239:C239"/>
    <mergeCell ref="A229:C229"/>
    <mergeCell ref="A230:C230"/>
    <mergeCell ref="A231:C231"/>
    <mergeCell ref="D231:E231"/>
    <mergeCell ref="A232:C232"/>
    <mergeCell ref="D232:E232"/>
    <mergeCell ref="A256:C256"/>
    <mergeCell ref="A257:C257"/>
    <mergeCell ref="A258:C258"/>
    <mergeCell ref="D258:E258"/>
    <mergeCell ref="A259:C259"/>
    <mergeCell ref="D259:E259"/>
    <mergeCell ref="A250:C250"/>
    <mergeCell ref="D250:E250"/>
    <mergeCell ref="D251:E251"/>
    <mergeCell ref="A253:C253"/>
    <mergeCell ref="A254:C254"/>
    <mergeCell ref="A255:C255"/>
    <mergeCell ref="A245:C245"/>
    <mergeCell ref="A246:C246"/>
    <mergeCell ref="A247:C247"/>
    <mergeCell ref="A248:C248"/>
    <mergeCell ref="A249:C249"/>
    <mergeCell ref="D249:E249"/>
    <mergeCell ref="A272:C272"/>
    <mergeCell ref="A273:C273"/>
    <mergeCell ref="A274:C274"/>
    <mergeCell ref="A275:C275"/>
    <mergeCell ref="A276:C276"/>
    <mergeCell ref="D276:E276"/>
    <mergeCell ref="A267:C267"/>
    <mergeCell ref="D267:E267"/>
    <mergeCell ref="A268:C268"/>
    <mergeCell ref="D268:E268"/>
    <mergeCell ref="D269:E269"/>
    <mergeCell ref="A271:C271"/>
    <mergeCell ref="D260:E260"/>
    <mergeCell ref="A262:C262"/>
    <mergeCell ref="A263:C263"/>
    <mergeCell ref="A264:C264"/>
    <mergeCell ref="A265:C265"/>
    <mergeCell ref="A266:C266"/>
    <mergeCell ref="D287:E287"/>
    <mergeCell ref="A289:C289"/>
    <mergeCell ref="A290:C290"/>
    <mergeCell ref="A291:C291"/>
    <mergeCell ref="A292:C292"/>
    <mergeCell ref="A293:C293"/>
    <mergeCell ref="A283:C283"/>
    <mergeCell ref="A284:C284"/>
    <mergeCell ref="A285:C285"/>
    <mergeCell ref="D285:E285"/>
    <mergeCell ref="A286:C286"/>
    <mergeCell ref="D286:E286"/>
    <mergeCell ref="A277:C277"/>
    <mergeCell ref="D277:E277"/>
    <mergeCell ref="D278:E278"/>
    <mergeCell ref="A280:C280"/>
    <mergeCell ref="A281:C281"/>
    <mergeCell ref="A282:C282"/>
    <mergeCell ref="A304:C304"/>
    <mergeCell ref="D304:E304"/>
    <mergeCell ref="D305:E305"/>
    <mergeCell ref="A307:C307"/>
    <mergeCell ref="A308:C308"/>
    <mergeCell ref="A309:C309"/>
    <mergeCell ref="A299:C299"/>
    <mergeCell ref="A300:C300"/>
    <mergeCell ref="A301:C301"/>
    <mergeCell ref="A302:C302"/>
    <mergeCell ref="A303:C303"/>
    <mergeCell ref="D303:E303"/>
    <mergeCell ref="A294:C294"/>
    <mergeCell ref="D294:E294"/>
    <mergeCell ref="A295:C295"/>
    <mergeCell ref="D295:E295"/>
    <mergeCell ref="D296:E296"/>
    <mergeCell ref="A298:C298"/>
    <mergeCell ref="A321:C321"/>
    <mergeCell ref="D321:E321"/>
    <mergeCell ref="A322:C322"/>
    <mergeCell ref="D322:E322"/>
    <mergeCell ref="D323:E323"/>
    <mergeCell ref="A325:C325"/>
    <mergeCell ref="D314:E314"/>
    <mergeCell ref="A316:C316"/>
    <mergeCell ref="A317:C317"/>
    <mergeCell ref="A318:C318"/>
    <mergeCell ref="A319:C319"/>
    <mergeCell ref="A320:C320"/>
    <mergeCell ref="A310:C310"/>
    <mergeCell ref="A311:C311"/>
    <mergeCell ref="A312:C312"/>
    <mergeCell ref="D312:E312"/>
    <mergeCell ref="A313:C313"/>
    <mergeCell ref="D313:E313"/>
    <mergeCell ref="A337:C337"/>
    <mergeCell ref="A338:C338"/>
    <mergeCell ref="A339:C339"/>
    <mergeCell ref="D339:E339"/>
    <mergeCell ref="A340:C340"/>
    <mergeCell ref="D340:E340"/>
    <mergeCell ref="A331:C331"/>
    <mergeCell ref="D331:E331"/>
    <mergeCell ref="D332:E332"/>
    <mergeCell ref="A334:C334"/>
    <mergeCell ref="A335:C335"/>
    <mergeCell ref="A336:C336"/>
    <mergeCell ref="A326:C326"/>
    <mergeCell ref="A327:C327"/>
    <mergeCell ref="A328:C328"/>
    <mergeCell ref="A329:C329"/>
    <mergeCell ref="A330:C330"/>
    <mergeCell ref="D330:E330"/>
    <mergeCell ref="A353:C353"/>
    <mergeCell ref="A354:C354"/>
    <mergeCell ref="A355:C355"/>
    <mergeCell ref="A356:C356"/>
    <mergeCell ref="A357:C357"/>
    <mergeCell ref="D357:E357"/>
    <mergeCell ref="A348:C348"/>
    <mergeCell ref="D348:E348"/>
    <mergeCell ref="A349:C349"/>
    <mergeCell ref="D349:E349"/>
    <mergeCell ref="D350:E350"/>
    <mergeCell ref="A352:C352"/>
    <mergeCell ref="D341:E341"/>
    <mergeCell ref="A343:C343"/>
    <mergeCell ref="A344:C344"/>
    <mergeCell ref="A345:C345"/>
    <mergeCell ref="A346:C346"/>
    <mergeCell ref="A347:C347"/>
    <mergeCell ref="D368:E368"/>
    <mergeCell ref="A370:C370"/>
    <mergeCell ref="A371:C371"/>
    <mergeCell ref="A372:C372"/>
    <mergeCell ref="A373:C373"/>
    <mergeCell ref="A374:C374"/>
    <mergeCell ref="A364:C364"/>
    <mergeCell ref="A365:C365"/>
    <mergeCell ref="A366:C366"/>
    <mergeCell ref="D366:E366"/>
    <mergeCell ref="A367:C367"/>
    <mergeCell ref="D367:E367"/>
    <mergeCell ref="A358:C358"/>
    <mergeCell ref="D358:E358"/>
    <mergeCell ref="D359:E359"/>
    <mergeCell ref="A361:C361"/>
    <mergeCell ref="A362:C362"/>
    <mergeCell ref="A363:C363"/>
    <mergeCell ref="A385:C385"/>
    <mergeCell ref="D385:E385"/>
    <mergeCell ref="D386:E386"/>
    <mergeCell ref="A388:C388"/>
    <mergeCell ref="A389:C389"/>
    <mergeCell ref="A390:C390"/>
    <mergeCell ref="A380:C380"/>
    <mergeCell ref="A381:C381"/>
    <mergeCell ref="A382:C382"/>
    <mergeCell ref="A383:C383"/>
    <mergeCell ref="A384:C384"/>
    <mergeCell ref="D384:E384"/>
    <mergeCell ref="A375:C375"/>
    <mergeCell ref="D375:E375"/>
    <mergeCell ref="A376:C376"/>
    <mergeCell ref="D376:E376"/>
    <mergeCell ref="D377:E377"/>
    <mergeCell ref="A379:C379"/>
    <mergeCell ref="A402:C402"/>
    <mergeCell ref="D402:E402"/>
    <mergeCell ref="A403:C403"/>
    <mergeCell ref="D403:E403"/>
    <mergeCell ref="D404:E404"/>
    <mergeCell ref="A406:C406"/>
    <mergeCell ref="D395:E395"/>
    <mergeCell ref="A397:C397"/>
    <mergeCell ref="A398:C398"/>
    <mergeCell ref="A399:C399"/>
    <mergeCell ref="A400:C400"/>
    <mergeCell ref="A401:C401"/>
    <mergeCell ref="A391:C391"/>
    <mergeCell ref="A392:C392"/>
    <mergeCell ref="A393:C393"/>
    <mergeCell ref="D393:E393"/>
    <mergeCell ref="A394:C394"/>
    <mergeCell ref="D394:E394"/>
    <mergeCell ref="A418:C418"/>
    <mergeCell ref="A419:C419"/>
    <mergeCell ref="A420:C420"/>
    <mergeCell ref="D420:E420"/>
    <mergeCell ref="A421:C421"/>
    <mergeCell ref="D421:E421"/>
    <mergeCell ref="A412:C412"/>
    <mergeCell ref="D412:E412"/>
    <mergeCell ref="D413:E413"/>
    <mergeCell ref="A415:C415"/>
    <mergeCell ref="A416:C416"/>
    <mergeCell ref="A417:C417"/>
    <mergeCell ref="A407:C407"/>
    <mergeCell ref="A408:C408"/>
    <mergeCell ref="A409:C409"/>
    <mergeCell ref="A410:C410"/>
    <mergeCell ref="A411:C411"/>
    <mergeCell ref="D411:E411"/>
    <mergeCell ref="A434:C434"/>
    <mergeCell ref="A435:C435"/>
    <mergeCell ref="A436:C436"/>
    <mergeCell ref="A437:C437"/>
    <mergeCell ref="A438:C438"/>
    <mergeCell ref="D438:E438"/>
    <mergeCell ref="A429:C429"/>
    <mergeCell ref="D429:E429"/>
    <mergeCell ref="A430:C430"/>
    <mergeCell ref="D430:E430"/>
    <mergeCell ref="D431:E431"/>
    <mergeCell ref="A433:C433"/>
    <mergeCell ref="D422:E422"/>
    <mergeCell ref="A424:C424"/>
    <mergeCell ref="A425:C425"/>
    <mergeCell ref="A426:C426"/>
    <mergeCell ref="A427:C427"/>
    <mergeCell ref="A428:C428"/>
    <mergeCell ref="D449:E449"/>
    <mergeCell ref="A451:C451"/>
    <mergeCell ref="A452:C452"/>
    <mergeCell ref="A453:C453"/>
    <mergeCell ref="A454:C454"/>
    <mergeCell ref="A455:C455"/>
    <mergeCell ref="A445:C445"/>
    <mergeCell ref="A446:C446"/>
    <mergeCell ref="A447:C447"/>
    <mergeCell ref="D447:E447"/>
    <mergeCell ref="A448:C448"/>
    <mergeCell ref="D448:E448"/>
    <mergeCell ref="A439:C439"/>
    <mergeCell ref="D439:E439"/>
    <mergeCell ref="D440:E440"/>
    <mergeCell ref="A442:C442"/>
    <mergeCell ref="A443:C443"/>
    <mergeCell ref="A444:C444"/>
    <mergeCell ref="A466:C466"/>
    <mergeCell ref="D466:E466"/>
    <mergeCell ref="D467:E467"/>
    <mergeCell ref="A469:C469"/>
    <mergeCell ref="A470:C470"/>
    <mergeCell ref="A471:C471"/>
    <mergeCell ref="A461:C461"/>
    <mergeCell ref="A462:C462"/>
    <mergeCell ref="A463:C463"/>
    <mergeCell ref="A464:C464"/>
    <mergeCell ref="A465:C465"/>
    <mergeCell ref="D465:E465"/>
    <mergeCell ref="A456:C456"/>
    <mergeCell ref="D456:E456"/>
    <mergeCell ref="A457:C457"/>
    <mergeCell ref="D457:E457"/>
    <mergeCell ref="D458:E458"/>
    <mergeCell ref="A460:C460"/>
    <mergeCell ref="A483:C483"/>
    <mergeCell ref="D483:E483"/>
    <mergeCell ref="A484:C484"/>
    <mergeCell ref="D484:E484"/>
    <mergeCell ref="D485:E485"/>
    <mergeCell ref="A487:C487"/>
    <mergeCell ref="D476:E476"/>
    <mergeCell ref="A478:C478"/>
    <mergeCell ref="A479:C479"/>
    <mergeCell ref="A480:C480"/>
    <mergeCell ref="A481:C481"/>
    <mergeCell ref="A482:C482"/>
    <mergeCell ref="A472:C472"/>
    <mergeCell ref="A473:C473"/>
    <mergeCell ref="A474:C474"/>
    <mergeCell ref="D474:E474"/>
    <mergeCell ref="A475:C475"/>
    <mergeCell ref="D475:E475"/>
    <mergeCell ref="A499:C499"/>
    <mergeCell ref="A500:C500"/>
    <mergeCell ref="A501:C501"/>
    <mergeCell ref="D501:E501"/>
    <mergeCell ref="A502:C502"/>
    <mergeCell ref="D502:E502"/>
    <mergeCell ref="A493:C493"/>
    <mergeCell ref="D493:E493"/>
    <mergeCell ref="D494:E494"/>
    <mergeCell ref="A496:C496"/>
    <mergeCell ref="A497:C497"/>
    <mergeCell ref="A498:C498"/>
    <mergeCell ref="A488:C488"/>
    <mergeCell ref="A489:C489"/>
    <mergeCell ref="A490:C490"/>
    <mergeCell ref="A491:C491"/>
    <mergeCell ref="A492:C492"/>
    <mergeCell ref="D492:E492"/>
    <mergeCell ref="A515:C515"/>
    <mergeCell ref="A516:C516"/>
    <mergeCell ref="A517:C517"/>
    <mergeCell ref="A518:C518"/>
    <mergeCell ref="A519:C519"/>
    <mergeCell ref="D519:E519"/>
    <mergeCell ref="A510:C510"/>
    <mergeCell ref="D510:E510"/>
    <mergeCell ref="A511:C511"/>
    <mergeCell ref="D511:E511"/>
    <mergeCell ref="D512:E512"/>
    <mergeCell ref="A514:C514"/>
    <mergeCell ref="D503:E503"/>
    <mergeCell ref="A505:C505"/>
    <mergeCell ref="A506:C506"/>
    <mergeCell ref="A507:C507"/>
    <mergeCell ref="A508:C508"/>
    <mergeCell ref="A509:C509"/>
    <mergeCell ref="D530:E530"/>
    <mergeCell ref="A532:C532"/>
    <mergeCell ref="A533:C533"/>
    <mergeCell ref="A534:C534"/>
    <mergeCell ref="A535:C535"/>
    <mergeCell ref="A536:C536"/>
    <mergeCell ref="A526:C526"/>
    <mergeCell ref="A527:C527"/>
    <mergeCell ref="A528:C528"/>
    <mergeCell ref="D528:E528"/>
    <mergeCell ref="A529:C529"/>
    <mergeCell ref="D529:E529"/>
    <mergeCell ref="A520:C520"/>
    <mergeCell ref="D520:E520"/>
    <mergeCell ref="D521:E521"/>
    <mergeCell ref="A523:C523"/>
    <mergeCell ref="A524:C524"/>
    <mergeCell ref="A525:C525"/>
    <mergeCell ref="A547:C547"/>
    <mergeCell ref="D547:E547"/>
    <mergeCell ref="D548:E548"/>
    <mergeCell ref="A550:C550"/>
    <mergeCell ref="A551:C551"/>
    <mergeCell ref="A552:C552"/>
    <mergeCell ref="A542:C542"/>
    <mergeCell ref="A543:C543"/>
    <mergeCell ref="A544:C544"/>
    <mergeCell ref="A545:C545"/>
    <mergeCell ref="A546:C546"/>
    <mergeCell ref="D546:E546"/>
    <mergeCell ref="A537:C537"/>
    <mergeCell ref="D537:E537"/>
    <mergeCell ref="A538:C538"/>
    <mergeCell ref="D538:E538"/>
    <mergeCell ref="D539:E539"/>
    <mergeCell ref="A541:C541"/>
    <mergeCell ref="A564:C564"/>
    <mergeCell ref="D564:E564"/>
    <mergeCell ref="A565:C565"/>
    <mergeCell ref="D565:E565"/>
    <mergeCell ref="D566:E566"/>
    <mergeCell ref="A568:C568"/>
    <mergeCell ref="D557:E557"/>
    <mergeCell ref="A559:C559"/>
    <mergeCell ref="A560:C560"/>
    <mergeCell ref="A561:C561"/>
    <mergeCell ref="A562:C562"/>
    <mergeCell ref="A563:C563"/>
    <mergeCell ref="A553:C553"/>
    <mergeCell ref="A554:C554"/>
    <mergeCell ref="A555:C555"/>
    <mergeCell ref="D555:E555"/>
    <mergeCell ref="A556:C556"/>
    <mergeCell ref="D556:E556"/>
    <mergeCell ref="A580:C580"/>
    <mergeCell ref="A581:C581"/>
    <mergeCell ref="A582:C582"/>
    <mergeCell ref="D582:E582"/>
    <mergeCell ref="A583:C583"/>
    <mergeCell ref="D583:E583"/>
    <mergeCell ref="A574:C574"/>
    <mergeCell ref="D574:E574"/>
    <mergeCell ref="D575:E575"/>
    <mergeCell ref="A577:C577"/>
    <mergeCell ref="A578:C578"/>
    <mergeCell ref="A579:C579"/>
    <mergeCell ref="A569:C569"/>
    <mergeCell ref="A570:C570"/>
    <mergeCell ref="A571:C571"/>
    <mergeCell ref="A572:C572"/>
    <mergeCell ref="A573:C573"/>
    <mergeCell ref="D573:E573"/>
    <mergeCell ref="A596:C596"/>
    <mergeCell ref="A597:C597"/>
    <mergeCell ref="A598:C598"/>
    <mergeCell ref="A599:C599"/>
    <mergeCell ref="A600:C600"/>
    <mergeCell ref="D600:E600"/>
    <mergeCell ref="A591:C591"/>
    <mergeCell ref="D591:E591"/>
    <mergeCell ref="A592:C592"/>
    <mergeCell ref="D592:E592"/>
    <mergeCell ref="D593:E593"/>
    <mergeCell ref="A595:C595"/>
    <mergeCell ref="D584:E584"/>
    <mergeCell ref="A586:C586"/>
    <mergeCell ref="A587:C587"/>
    <mergeCell ref="A588:C588"/>
    <mergeCell ref="A589:C589"/>
    <mergeCell ref="A590:C590"/>
    <mergeCell ref="D611:E611"/>
    <mergeCell ref="A613:C613"/>
    <mergeCell ref="A614:C614"/>
    <mergeCell ref="A615:C615"/>
    <mergeCell ref="A616:C616"/>
    <mergeCell ref="A617:C617"/>
    <mergeCell ref="A607:C607"/>
    <mergeCell ref="A608:C608"/>
    <mergeCell ref="A609:C609"/>
    <mergeCell ref="D609:E609"/>
    <mergeCell ref="A610:C610"/>
    <mergeCell ref="D610:E610"/>
    <mergeCell ref="A601:C601"/>
    <mergeCell ref="D601:E601"/>
    <mergeCell ref="D602:E602"/>
    <mergeCell ref="A604:C604"/>
    <mergeCell ref="A605:C605"/>
    <mergeCell ref="A606:C606"/>
    <mergeCell ref="A628:C628"/>
    <mergeCell ref="D628:E628"/>
    <mergeCell ref="D629:E629"/>
    <mergeCell ref="A631:C631"/>
    <mergeCell ref="A632:C632"/>
    <mergeCell ref="A633:C633"/>
    <mergeCell ref="A623:C623"/>
    <mergeCell ref="A624:C624"/>
    <mergeCell ref="A625:C625"/>
    <mergeCell ref="A626:C626"/>
    <mergeCell ref="A627:C627"/>
    <mergeCell ref="D627:E627"/>
    <mergeCell ref="A618:C618"/>
    <mergeCell ref="D618:E618"/>
    <mergeCell ref="A619:C619"/>
    <mergeCell ref="D619:E619"/>
    <mergeCell ref="D620:E620"/>
    <mergeCell ref="A622:C622"/>
    <mergeCell ref="A645:C645"/>
    <mergeCell ref="D645:E645"/>
    <mergeCell ref="A646:C646"/>
    <mergeCell ref="D646:E646"/>
    <mergeCell ref="D647:E647"/>
    <mergeCell ref="A649:C649"/>
    <mergeCell ref="D638:E638"/>
    <mergeCell ref="A640:C640"/>
    <mergeCell ref="A641:C641"/>
    <mergeCell ref="A642:C642"/>
    <mergeCell ref="A643:C643"/>
    <mergeCell ref="A644:C644"/>
    <mergeCell ref="A634:C634"/>
    <mergeCell ref="A635:C635"/>
    <mergeCell ref="A636:C636"/>
    <mergeCell ref="D636:E636"/>
    <mergeCell ref="A637:C637"/>
    <mergeCell ref="D637:E637"/>
    <mergeCell ref="A661:C661"/>
    <mergeCell ref="A662:C662"/>
    <mergeCell ref="A663:C663"/>
    <mergeCell ref="D663:E663"/>
    <mergeCell ref="A664:C664"/>
    <mergeCell ref="D664:E664"/>
    <mergeCell ref="A655:C655"/>
    <mergeCell ref="D655:E655"/>
    <mergeCell ref="D656:E656"/>
    <mergeCell ref="A658:C658"/>
    <mergeCell ref="A659:C659"/>
    <mergeCell ref="A660:C660"/>
    <mergeCell ref="A650:C650"/>
    <mergeCell ref="A651:C651"/>
    <mergeCell ref="A652:C652"/>
    <mergeCell ref="A653:C653"/>
    <mergeCell ref="A654:C654"/>
    <mergeCell ref="D654:E654"/>
    <mergeCell ref="A677:C677"/>
    <mergeCell ref="A678:C678"/>
    <mergeCell ref="A679:C679"/>
    <mergeCell ref="A680:C680"/>
    <mergeCell ref="A681:C681"/>
    <mergeCell ref="D681:E681"/>
    <mergeCell ref="A672:C672"/>
    <mergeCell ref="D672:E672"/>
    <mergeCell ref="A673:C673"/>
    <mergeCell ref="D673:E673"/>
    <mergeCell ref="D674:E674"/>
    <mergeCell ref="A676:C676"/>
    <mergeCell ref="D665:E665"/>
    <mergeCell ref="A667:C667"/>
    <mergeCell ref="A668:C668"/>
    <mergeCell ref="A669:C669"/>
    <mergeCell ref="A670:C670"/>
    <mergeCell ref="A671:C671"/>
    <mergeCell ref="D692:E692"/>
    <mergeCell ref="A694:C694"/>
    <mergeCell ref="A695:C695"/>
    <mergeCell ref="A696:C696"/>
    <mergeCell ref="A697:C697"/>
    <mergeCell ref="A698:C698"/>
    <mergeCell ref="A688:C688"/>
    <mergeCell ref="A689:C689"/>
    <mergeCell ref="A690:C690"/>
    <mergeCell ref="D690:E690"/>
    <mergeCell ref="A691:C691"/>
    <mergeCell ref="D691:E691"/>
    <mergeCell ref="A682:C682"/>
    <mergeCell ref="D682:E682"/>
    <mergeCell ref="D683:E683"/>
    <mergeCell ref="A685:C685"/>
    <mergeCell ref="A686:C686"/>
    <mergeCell ref="A687:C687"/>
    <mergeCell ref="A709:C709"/>
    <mergeCell ref="D709:E709"/>
    <mergeCell ref="D710:E710"/>
    <mergeCell ref="A712:C712"/>
    <mergeCell ref="A713:C713"/>
    <mergeCell ref="A714:C714"/>
    <mergeCell ref="A704:C704"/>
    <mergeCell ref="A705:C705"/>
    <mergeCell ref="A706:C706"/>
    <mergeCell ref="A707:C707"/>
    <mergeCell ref="A708:C708"/>
    <mergeCell ref="D708:E708"/>
    <mergeCell ref="A699:C699"/>
    <mergeCell ref="D699:E699"/>
    <mergeCell ref="A700:C700"/>
    <mergeCell ref="D700:E700"/>
    <mergeCell ref="D701:E701"/>
    <mergeCell ref="A703:C703"/>
    <mergeCell ref="A726:C726"/>
    <mergeCell ref="D726:E726"/>
    <mergeCell ref="A727:C727"/>
    <mergeCell ref="D727:E727"/>
    <mergeCell ref="D728:E728"/>
    <mergeCell ref="A730:C730"/>
    <mergeCell ref="D719:E719"/>
    <mergeCell ref="A721:C721"/>
    <mergeCell ref="A722:C722"/>
    <mergeCell ref="A723:C723"/>
    <mergeCell ref="A724:C724"/>
    <mergeCell ref="A725:C725"/>
    <mergeCell ref="A715:C715"/>
    <mergeCell ref="A716:C716"/>
    <mergeCell ref="A717:C717"/>
    <mergeCell ref="D717:E717"/>
    <mergeCell ref="A718:C718"/>
    <mergeCell ref="D718:E718"/>
    <mergeCell ref="A742:C742"/>
    <mergeCell ref="A743:C743"/>
    <mergeCell ref="A744:C744"/>
    <mergeCell ref="D744:E744"/>
    <mergeCell ref="A745:C745"/>
    <mergeCell ref="D745:E745"/>
    <mergeCell ref="A736:C736"/>
    <mergeCell ref="D736:E736"/>
    <mergeCell ref="D737:E737"/>
    <mergeCell ref="A739:C739"/>
    <mergeCell ref="A740:C740"/>
    <mergeCell ref="A741:C741"/>
    <mergeCell ref="A731:C731"/>
    <mergeCell ref="A732:C732"/>
    <mergeCell ref="A733:C733"/>
    <mergeCell ref="A734:C734"/>
    <mergeCell ref="A735:C735"/>
    <mergeCell ref="D735:E735"/>
    <mergeCell ref="A758:C758"/>
    <mergeCell ref="A759:C759"/>
    <mergeCell ref="A760:C760"/>
    <mergeCell ref="A761:C761"/>
    <mergeCell ref="A762:C762"/>
    <mergeCell ref="D762:E762"/>
    <mergeCell ref="A753:C753"/>
    <mergeCell ref="D753:E753"/>
    <mergeCell ref="A754:C754"/>
    <mergeCell ref="D754:E754"/>
    <mergeCell ref="D755:E755"/>
    <mergeCell ref="A757:C757"/>
    <mergeCell ref="D746:E746"/>
    <mergeCell ref="A748:C748"/>
    <mergeCell ref="A749:C749"/>
    <mergeCell ref="A750:C750"/>
    <mergeCell ref="A751:C751"/>
    <mergeCell ref="A752:C752"/>
    <mergeCell ref="D773:E773"/>
    <mergeCell ref="A775:C775"/>
    <mergeCell ref="A776:C776"/>
    <mergeCell ref="A777:C777"/>
    <mergeCell ref="A778:C778"/>
    <mergeCell ref="A779:C779"/>
    <mergeCell ref="A769:C769"/>
    <mergeCell ref="A770:C770"/>
    <mergeCell ref="A771:C771"/>
    <mergeCell ref="D771:E771"/>
    <mergeCell ref="A772:C772"/>
    <mergeCell ref="D772:E772"/>
    <mergeCell ref="A763:C763"/>
    <mergeCell ref="D763:E763"/>
    <mergeCell ref="D764:E764"/>
    <mergeCell ref="A766:C766"/>
    <mergeCell ref="A767:C767"/>
    <mergeCell ref="A768:C768"/>
    <mergeCell ref="A790:C790"/>
    <mergeCell ref="D790:E790"/>
    <mergeCell ref="D791:E791"/>
    <mergeCell ref="A793:C793"/>
    <mergeCell ref="A794:C794"/>
    <mergeCell ref="A795:C795"/>
    <mergeCell ref="A785:C785"/>
    <mergeCell ref="A786:C786"/>
    <mergeCell ref="A787:C787"/>
    <mergeCell ref="A788:C788"/>
    <mergeCell ref="A789:C789"/>
    <mergeCell ref="D789:E789"/>
    <mergeCell ref="A780:C780"/>
    <mergeCell ref="D780:E780"/>
    <mergeCell ref="A781:C781"/>
    <mergeCell ref="D781:E781"/>
    <mergeCell ref="D782:E782"/>
    <mergeCell ref="A784:C784"/>
    <mergeCell ref="A807:C807"/>
    <mergeCell ref="D807:E807"/>
    <mergeCell ref="A808:C808"/>
    <mergeCell ref="D808:E808"/>
    <mergeCell ref="D809:E809"/>
    <mergeCell ref="A811:C811"/>
    <mergeCell ref="D800:E800"/>
    <mergeCell ref="A802:C802"/>
    <mergeCell ref="A803:C803"/>
    <mergeCell ref="A804:C804"/>
    <mergeCell ref="A805:C805"/>
    <mergeCell ref="A806:C806"/>
    <mergeCell ref="A796:C796"/>
    <mergeCell ref="A797:C797"/>
    <mergeCell ref="A798:C798"/>
    <mergeCell ref="D798:E798"/>
    <mergeCell ref="A799:C799"/>
    <mergeCell ref="D799:E799"/>
    <mergeCell ref="A823:C823"/>
    <mergeCell ref="A824:C824"/>
    <mergeCell ref="A825:C825"/>
    <mergeCell ref="D825:E825"/>
    <mergeCell ref="A826:C826"/>
    <mergeCell ref="D826:E826"/>
    <mergeCell ref="A817:C817"/>
    <mergeCell ref="D817:E817"/>
    <mergeCell ref="D818:E818"/>
    <mergeCell ref="A820:C820"/>
    <mergeCell ref="A821:C821"/>
    <mergeCell ref="A822:C822"/>
    <mergeCell ref="A812:C812"/>
    <mergeCell ref="A813:C813"/>
    <mergeCell ref="A814:C814"/>
    <mergeCell ref="A815:C815"/>
    <mergeCell ref="A816:C816"/>
    <mergeCell ref="D816:E816"/>
    <mergeCell ref="A839:C839"/>
    <mergeCell ref="A840:C840"/>
    <mergeCell ref="A841:C841"/>
    <mergeCell ref="A842:C842"/>
    <mergeCell ref="A843:C843"/>
    <mergeCell ref="D843:E843"/>
    <mergeCell ref="A834:C834"/>
    <mergeCell ref="D834:E834"/>
    <mergeCell ref="A835:C835"/>
    <mergeCell ref="D835:E835"/>
    <mergeCell ref="D836:E836"/>
    <mergeCell ref="A838:C838"/>
    <mergeCell ref="D827:E827"/>
    <mergeCell ref="A829:C829"/>
    <mergeCell ref="A830:C830"/>
    <mergeCell ref="A831:C831"/>
    <mergeCell ref="A832:C832"/>
    <mergeCell ref="A833:C833"/>
    <mergeCell ref="D854:E854"/>
    <mergeCell ref="A856:C856"/>
    <mergeCell ref="A857:C857"/>
    <mergeCell ref="A858:C858"/>
    <mergeCell ref="A859:C859"/>
    <mergeCell ref="A860:C860"/>
    <mergeCell ref="A850:C850"/>
    <mergeCell ref="A851:C851"/>
    <mergeCell ref="A852:C852"/>
    <mergeCell ref="D852:E852"/>
    <mergeCell ref="A853:C853"/>
    <mergeCell ref="D853:E853"/>
    <mergeCell ref="A844:C844"/>
    <mergeCell ref="D844:E844"/>
    <mergeCell ref="D845:E845"/>
    <mergeCell ref="A847:C847"/>
    <mergeCell ref="A848:C848"/>
    <mergeCell ref="A849:C849"/>
    <mergeCell ref="A871:C871"/>
    <mergeCell ref="D871:E871"/>
    <mergeCell ref="D872:E872"/>
    <mergeCell ref="A874:C874"/>
    <mergeCell ref="A875:C875"/>
    <mergeCell ref="A876:C876"/>
    <mergeCell ref="A866:C866"/>
    <mergeCell ref="A867:C867"/>
    <mergeCell ref="A868:C868"/>
    <mergeCell ref="A869:C869"/>
    <mergeCell ref="A870:C870"/>
    <mergeCell ref="D870:E870"/>
    <mergeCell ref="A861:C861"/>
    <mergeCell ref="D861:E861"/>
    <mergeCell ref="A862:C862"/>
    <mergeCell ref="D862:E862"/>
    <mergeCell ref="D863:E863"/>
    <mergeCell ref="A865:C865"/>
    <mergeCell ref="A888:C888"/>
    <mergeCell ref="D888:E888"/>
    <mergeCell ref="A889:C889"/>
    <mergeCell ref="D889:E889"/>
    <mergeCell ref="D890:E890"/>
    <mergeCell ref="A892:C892"/>
    <mergeCell ref="D881:E881"/>
    <mergeCell ref="A883:C883"/>
    <mergeCell ref="A884:C884"/>
    <mergeCell ref="A885:C885"/>
    <mergeCell ref="A886:C886"/>
    <mergeCell ref="A887:C887"/>
    <mergeCell ref="A877:C877"/>
    <mergeCell ref="A878:C878"/>
    <mergeCell ref="A879:C879"/>
    <mergeCell ref="D879:E879"/>
    <mergeCell ref="A880:C880"/>
    <mergeCell ref="D880:E880"/>
    <mergeCell ref="A904:C904"/>
    <mergeCell ref="A905:C905"/>
    <mergeCell ref="A906:C906"/>
    <mergeCell ref="D906:E906"/>
    <mergeCell ref="A907:C907"/>
    <mergeCell ref="D907:E907"/>
    <mergeCell ref="A898:C898"/>
    <mergeCell ref="D898:E898"/>
    <mergeCell ref="D899:E899"/>
    <mergeCell ref="A901:C901"/>
    <mergeCell ref="A902:C902"/>
    <mergeCell ref="A903:C903"/>
    <mergeCell ref="A893:C893"/>
    <mergeCell ref="A894:C894"/>
    <mergeCell ref="A895:C895"/>
    <mergeCell ref="A896:C896"/>
    <mergeCell ref="A897:C897"/>
    <mergeCell ref="D897:E897"/>
    <mergeCell ref="A920:C920"/>
    <mergeCell ref="A921:C921"/>
    <mergeCell ref="A922:C922"/>
    <mergeCell ref="A923:C923"/>
    <mergeCell ref="A924:C924"/>
    <mergeCell ref="D924:E924"/>
    <mergeCell ref="A915:C915"/>
    <mergeCell ref="D915:E915"/>
    <mergeCell ref="A916:C916"/>
    <mergeCell ref="D916:E916"/>
    <mergeCell ref="D917:E917"/>
    <mergeCell ref="A919:C919"/>
    <mergeCell ref="D908:E908"/>
    <mergeCell ref="A910:C910"/>
    <mergeCell ref="A911:C911"/>
    <mergeCell ref="A912:C912"/>
    <mergeCell ref="A913:C913"/>
    <mergeCell ref="A914:C914"/>
    <mergeCell ref="D935:E935"/>
    <mergeCell ref="A937:C937"/>
    <mergeCell ref="A938:C938"/>
    <mergeCell ref="A939:C939"/>
    <mergeCell ref="A940:C940"/>
    <mergeCell ref="A941:C941"/>
    <mergeCell ref="A931:C931"/>
    <mergeCell ref="A932:C932"/>
    <mergeCell ref="A933:C933"/>
    <mergeCell ref="D933:E933"/>
    <mergeCell ref="A934:C934"/>
    <mergeCell ref="D934:E934"/>
    <mergeCell ref="A925:C925"/>
    <mergeCell ref="D925:E925"/>
    <mergeCell ref="D926:E926"/>
    <mergeCell ref="A928:C928"/>
    <mergeCell ref="A929:C929"/>
    <mergeCell ref="A930:C930"/>
    <mergeCell ref="A952:C952"/>
    <mergeCell ref="D952:E952"/>
    <mergeCell ref="D953:E953"/>
    <mergeCell ref="A955:C955"/>
    <mergeCell ref="A956:C956"/>
    <mergeCell ref="A957:C957"/>
    <mergeCell ref="A947:C947"/>
    <mergeCell ref="A948:C948"/>
    <mergeCell ref="A949:C949"/>
    <mergeCell ref="A950:C950"/>
    <mergeCell ref="A951:C951"/>
    <mergeCell ref="D951:E951"/>
    <mergeCell ref="A942:C942"/>
    <mergeCell ref="D942:E942"/>
    <mergeCell ref="A943:C943"/>
    <mergeCell ref="D943:E943"/>
    <mergeCell ref="D944:E944"/>
    <mergeCell ref="A946:C946"/>
    <mergeCell ref="A969:C969"/>
    <mergeCell ref="D969:E969"/>
    <mergeCell ref="A970:C970"/>
    <mergeCell ref="D970:E970"/>
    <mergeCell ref="D971:E971"/>
    <mergeCell ref="A973:C973"/>
    <mergeCell ref="D962:E962"/>
    <mergeCell ref="A964:C964"/>
    <mergeCell ref="A965:C965"/>
    <mergeCell ref="A966:C966"/>
    <mergeCell ref="A967:C967"/>
    <mergeCell ref="A968:C968"/>
    <mergeCell ref="A958:C958"/>
    <mergeCell ref="A959:C959"/>
    <mergeCell ref="A960:C960"/>
    <mergeCell ref="D960:E960"/>
    <mergeCell ref="A961:C961"/>
    <mergeCell ref="D961:E961"/>
    <mergeCell ref="A985:C985"/>
    <mergeCell ref="A986:C986"/>
    <mergeCell ref="A987:C987"/>
    <mergeCell ref="D987:E987"/>
    <mergeCell ref="A988:C988"/>
    <mergeCell ref="D988:E988"/>
    <mergeCell ref="A979:C979"/>
    <mergeCell ref="D979:E979"/>
    <mergeCell ref="D980:E980"/>
    <mergeCell ref="A982:C982"/>
    <mergeCell ref="A983:C983"/>
    <mergeCell ref="A984:C984"/>
    <mergeCell ref="A974:C974"/>
    <mergeCell ref="A975:C975"/>
    <mergeCell ref="A976:C976"/>
    <mergeCell ref="A977:C977"/>
    <mergeCell ref="A978:C978"/>
    <mergeCell ref="D978:E978"/>
    <mergeCell ref="A1001:C1001"/>
    <mergeCell ref="A1002:C1002"/>
    <mergeCell ref="A1003:C1003"/>
    <mergeCell ref="A1004:C1004"/>
    <mergeCell ref="A1005:C1005"/>
    <mergeCell ref="D1005:E1005"/>
    <mergeCell ref="A996:C996"/>
    <mergeCell ref="D996:E996"/>
    <mergeCell ref="A997:C997"/>
    <mergeCell ref="D997:E997"/>
    <mergeCell ref="D998:E998"/>
    <mergeCell ref="A1000:C1000"/>
    <mergeCell ref="D989:E989"/>
    <mergeCell ref="A991:C991"/>
    <mergeCell ref="A992:C992"/>
    <mergeCell ref="A993:C993"/>
    <mergeCell ref="A994:C994"/>
    <mergeCell ref="A995:C995"/>
    <mergeCell ref="D1016:E1016"/>
    <mergeCell ref="A1018:C1018"/>
    <mergeCell ref="A1019:C1019"/>
    <mergeCell ref="A1020:C1020"/>
    <mergeCell ref="A1021:C1021"/>
    <mergeCell ref="A1022:C1022"/>
    <mergeCell ref="A1012:C1012"/>
    <mergeCell ref="A1013:C1013"/>
    <mergeCell ref="A1014:C1014"/>
    <mergeCell ref="D1014:E1014"/>
    <mergeCell ref="A1015:C1015"/>
    <mergeCell ref="D1015:E1015"/>
    <mergeCell ref="A1006:C1006"/>
    <mergeCell ref="D1006:E1006"/>
    <mergeCell ref="D1007:E1007"/>
    <mergeCell ref="A1009:C1009"/>
    <mergeCell ref="A1010:C1010"/>
    <mergeCell ref="A1011:C1011"/>
    <mergeCell ref="A1033:C1033"/>
    <mergeCell ref="D1033:E1033"/>
    <mergeCell ref="D1034:E1034"/>
    <mergeCell ref="A1036:C1036"/>
    <mergeCell ref="A1037:C1037"/>
    <mergeCell ref="A1038:C1038"/>
    <mergeCell ref="A1028:C1028"/>
    <mergeCell ref="A1029:C1029"/>
    <mergeCell ref="A1030:C1030"/>
    <mergeCell ref="A1031:C1031"/>
    <mergeCell ref="A1032:C1032"/>
    <mergeCell ref="D1032:E1032"/>
    <mergeCell ref="A1023:C1023"/>
    <mergeCell ref="D1023:E1023"/>
    <mergeCell ref="A1024:C1024"/>
    <mergeCell ref="D1024:E1024"/>
    <mergeCell ref="D1025:E1025"/>
    <mergeCell ref="A1027:C1027"/>
    <mergeCell ref="A1050:C1050"/>
    <mergeCell ref="D1050:E1050"/>
    <mergeCell ref="A1051:C1051"/>
    <mergeCell ref="D1051:E1051"/>
    <mergeCell ref="D1052:E1052"/>
    <mergeCell ref="A1054:C1054"/>
    <mergeCell ref="D1043:E1043"/>
    <mergeCell ref="A1045:C1045"/>
    <mergeCell ref="A1046:C1046"/>
    <mergeCell ref="A1047:C1047"/>
    <mergeCell ref="A1048:C1048"/>
    <mergeCell ref="A1049:C1049"/>
    <mergeCell ref="A1039:C1039"/>
    <mergeCell ref="A1040:C1040"/>
    <mergeCell ref="A1041:C1041"/>
    <mergeCell ref="D1041:E1041"/>
    <mergeCell ref="A1042:C1042"/>
    <mergeCell ref="D1042:E1042"/>
    <mergeCell ref="A1066:C1066"/>
    <mergeCell ref="A1067:C1067"/>
    <mergeCell ref="A1068:C1068"/>
    <mergeCell ref="D1068:E1068"/>
    <mergeCell ref="A1069:C1069"/>
    <mergeCell ref="D1069:E1069"/>
    <mergeCell ref="A1060:C1060"/>
    <mergeCell ref="D1060:E1060"/>
    <mergeCell ref="D1061:E1061"/>
    <mergeCell ref="A1063:C1063"/>
    <mergeCell ref="A1064:C1064"/>
    <mergeCell ref="A1065:C1065"/>
    <mergeCell ref="A1055:C1055"/>
    <mergeCell ref="A1056:C1056"/>
    <mergeCell ref="A1057:C1057"/>
    <mergeCell ref="A1058:C1058"/>
    <mergeCell ref="A1059:C1059"/>
    <mergeCell ref="D1059:E1059"/>
    <mergeCell ref="A1082:C1082"/>
    <mergeCell ref="A1083:C1083"/>
    <mergeCell ref="A1084:C1084"/>
    <mergeCell ref="A1085:C1085"/>
    <mergeCell ref="A1086:C1086"/>
    <mergeCell ref="D1086:E1086"/>
    <mergeCell ref="A1077:C1077"/>
    <mergeCell ref="D1077:E1077"/>
    <mergeCell ref="A1078:C1078"/>
    <mergeCell ref="D1078:E1078"/>
    <mergeCell ref="D1079:E1079"/>
    <mergeCell ref="A1081:C1081"/>
    <mergeCell ref="D1070:E1070"/>
    <mergeCell ref="A1072:C1072"/>
    <mergeCell ref="A1073:C1073"/>
    <mergeCell ref="A1074:C1074"/>
    <mergeCell ref="A1075:C1075"/>
    <mergeCell ref="A1076:C1076"/>
    <mergeCell ref="D1097:E1097"/>
    <mergeCell ref="A1099:C1099"/>
    <mergeCell ref="A1100:C1100"/>
    <mergeCell ref="A1101:C1101"/>
    <mergeCell ref="A1102:C1102"/>
    <mergeCell ref="A1103:C1103"/>
    <mergeCell ref="A1093:C1093"/>
    <mergeCell ref="A1094:C1094"/>
    <mergeCell ref="A1095:C1095"/>
    <mergeCell ref="D1095:E1095"/>
    <mergeCell ref="A1096:C1096"/>
    <mergeCell ref="D1096:E1096"/>
    <mergeCell ref="A1087:C1087"/>
    <mergeCell ref="D1087:E1087"/>
    <mergeCell ref="D1088:E1088"/>
    <mergeCell ref="A1090:C1090"/>
    <mergeCell ref="A1091:C1091"/>
    <mergeCell ref="A1092:C1092"/>
    <mergeCell ref="A1114:C1114"/>
    <mergeCell ref="D1114:E1114"/>
    <mergeCell ref="D1115:E1115"/>
    <mergeCell ref="A1117:C1117"/>
    <mergeCell ref="A1118:C1118"/>
    <mergeCell ref="A1119:C1119"/>
    <mergeCell ref="A1109:C1109"/>
    <mergeCell ref="A1110:C1110"/>
    <mergeCell ref="A1111:C1111"/>
    <mergeCell ref="A1112:C1112"/>
    <mergeCell ref="A1113:C1113"/>
    <mergeCell ref="D1113:E1113"/>
    <mergeCell ref="A1104:C1104"/>
    <mergeCell ref="D1104:E1104"/>
    <mergeCell ref="A1105:C1105"/>
    <mergeCell ref="D1105:E1105"/>
    <mergeCell ref="D1106:E1106"/>
    <mergeCell ref="A1108:C1108"/>
    <mergeCell ref="A1131:C1131"/>
    <mergeCell ref="D1131:E1131"/>
    <mergeCell ref="A1132:C1132"/>
    <mergeCell ref="D1132:E1132"/>
    <mergeCell ref="D1133:E1133"/>
    <mergeCell ref="A1135:C1135"/>
    <mergeCell ref="D1124:E1124"/>
    <mergeCell ref="A1126:C1126"/>
    <mergeCell ref="A1127:C1127"/>
    <mergeCell ref="A1128:C1128"/>
    <mergeCell ref="A1129:C1129"/>
    <mergeCell ref="A1130:C1130"/>
    <mergeCell ref="A1120:C1120"/>
    <mergeCell ref="A1121:C1121"/>
    <mergeCell ref="A1122:C1122"/>
    <mergeCell ref="D1122:E1122"/>
    <mergeCell ref="A1123:C1123"/>
    <mergeCell ref="D1123:E1123"/>
    <mergeCell ref="A1147:C1147"/>
    <mergeCell ref="A1148:C1148"/>
    <mergeCell ref="A1149:C1149"/>
    <mergeCell ref="D1149:E1149"/>
    <mergeCell ref="A1150:C1150"/>
    <mergeCell ref="D1150:E1150"/>
    <mergeCell ref="A1141:C1141"/>
    <mergeCell ref="D1141:E1141"/>
    <mergeCell ref="D1142:E1142"/>
    <mergeCell ref="A1144:C1144"/>
    <mergeCell ref="A1145:C1145"/>
    <mergeCell ref="A1146:C1146"/>
    <mergeCell ref="A1136:C1136"/>
    <mergeCell ref="A1137:C1137"/>
    <mergeCell ref="A1138:C1138"/>
    <mergeCell ref="A1139:C1139"/>
    <mergeCell ref="A1140:C1140"/>
    <mergeCell ref="D1140:E1140"/>
    <mergeCell ref="A1163:C1163"/>
    <mergeCell ref="A1164:C1164"/>
    <mergeCell ref="A1165:C1165"/>
    <mergeCell ref="A1166:C1166"/>
    <mergeCell ref="A1167:C1167"/>
    <mergeCell ref="D1167:E1167"/>
    <mergeCell ref="A1158:C1158"/>
    <mergeCell ref="D1158:E1158"/>
    <mergeCell ref="A1159:C1159"/>
    <mergeCell ref="D1159:E1159"/>
    <mergeCell ref="D1160:E1160"/>
    <mergeCell ref="A1162:C1162"/>
    <mergeCell ref="D1151:E1151"/>
    <mergeCell ref="A1153:C1153"/>
    <mergeCell ref="A1154:C1154"/>
    <mergeCell ref="A1155:C1155"/>
    <mergeCell ref="A1156:C1156"/>
    <mergeCell ref="A1157:C1157"/>
    <mergeCell ref="D1178:E1178"/>
    <mergeCell ref="A1180:C1180"/>
    <mergeCell ref="A1181:C1181"/>
    <mergeCell ref="A1182:C1182"/>
    <mergeCell ref="A1183:C1183"/>
    <mergeCell ref="A1184:C1184"/>
    <mergeCell ref="A1174:C1174"/>
    <mergeCell ref="A1175:C1175"/>
    <mergeCell ref="A1176:C1176"/>
    <mergeCell ref="D1176:E1176"/>
    <mergeCell ref="A1177:C1177"/>
    <mergeCell ref="D1177:E1177"/>
    <mergeCell ref="A1168:C1168"/>
    <mergeCell ref="D1168:E1168"/>
    <mergeCell ref="D1169:E1169"/>
    <mergeCell ref="A1171:C1171"/>
    <mergeCell ref="A1172:C1172"/>
    <mergeCell ref="A1173:C1173"/>
    <mergeCell ref="A1195:C1195"/>
    <mergeCell ref="D1195:E1195"/>
    <mergeCell ref="D1196:E1196"/>
    <mergeCell ref="A1198:C1198"/>
    <mergeCell ref="A1199:C1199"/>
    <mergeCell ref="A1200:C1200"/>
    <mergeCell ref="A1190:C1190"/>
    <mergeCell ref="A1191:C1191"/>
    <mergeCell ref="A1192:C1192"/>
    <mergeCell ref="A1193:C1193"/>
    <mergeCell ref="A1194:C1194"/>
    <mergeCell ref="D1194:E1194"/>
    <mergeCell ref="A1185:C1185"/>
    <mergeCell ref="D1185:E1185"/>
    <mergeCell ref="A1186:C1186"/>
    <mergeCell ref="D1186:E1186"/>
    <mergeCell ref="D1187:E1187"/>
    <mergeCell ref="A1189:C1189"/>
    <mergeCell ref="A1212:C1212"/>
    <mergeCell ref="D1212:E1212"/>
    <mergeCell ref="A1213:C1213"/>
    <mergeCell ref="D1213:E1213"/>
    <mergeCell ref="D1214:E1214"/>
    <mergeCell ref="A1216:C1216"/>
    <mergeCell ref="D1205:E1205"/>
    <mergeCell ref="A1207:C1207"/>
    <mergeCell ref="A1208:C1208"/>
    <mergeCell ref="A1209:C1209"/>
    <mergeCell ref="A1210:C1210"/>
    <mergeCell ref="A1211:C1211"/>
    <mergeCell ref="A1201:C1201"/>
    <mergeCell ref="A1202:C1202"/>
    <mergeCell ref="A1203:C1203"/>
    <mergeCell ref="D1203:E1203"/>
    <mergeCell ref="A1204:C1204"/>
    <mergeCell ref="D1204:E1204"/>
    <mergeCell ref="A1228:C1228"/>
    <mergeCell ref="A1229:C1229"/>
    <mergeCell ref="A1230:C1230"/>
    <mergeCell ref="D1230:E1230"/>
    <mergeCell ref="A1231:C1231"/>
    <mergeCell ref="D1231:E1231"/>
    <mergeCell ref="A1222:C1222"/>
    <mergeCell ref="D1222:E1222"/>
    <mergeCell ref="D1223:E1223"/>
    <mergeCell ref="A1225:C1225"/>
    <mergeCell ref="A1226:C1226"/>
    <mergeCell ref="A1227:C1227"/>
    <mergeCell ref="A1217:C1217"/>
    <mergeCell ref="A1218:C1218"/>
    <mergeCell ref="A1219:C1219"/>
    <mergeCell ref="A1220:C1220"/>
    <mergeCell ref="A1221:C1221"/>
    <mergeCell ref="D1221:E1221"/>
    <mergeCell ref="A1244:C1244"/>
    <mergeCell ref="A1245:C1245"/>
    <mergeCell ref="A1246:C1246"/>
    <mergeCell ref="A1247:C1247"/>
    <mergeCell ref="A1248:C1248"/>
    <mergeCell ref="D1248:E1248"/>
    <mergeCell ref="A1239:C1239"/>
    <mergeCell ref="D1239:E1239"/>
    <mergeCell ref="A1240:C1240"/>
    <mergeCell ref="D1240:E1240"/>
    <mergeCell ref="D1241:E1241"/>
    <mergeCell ref="A1243:C1243"/>
    <mergeCell ref="D1232:E1232"/>
    <mergeCell ref="A1234:C1234"/>
    <mergeCell ref="A1235:C1235"/>
    <mergeCell ref="A1236:C1236"/>
    <mergeCell ref="A1237:C1237"/>
    <mergeCell ref="A1238:C1238"/>
    <mergeCell ref="D1259:E1259"/>
    <mergeCell ref="A1261:C1261"/>
    <mergeCell ref="A1262:C1262"/>
    <mergeCell ref="A1263:C1263"/>
    <mergeCell ref="A1264:C1264"/>
    <mergeCell ref="A1265:C1265"/>
    <mergeCell ref="A1255:C1255"/>
    <mergeCell ref="A1256:C1256"/>
    <mergeCell ref="A1257:C1257"/>
    <mergeCell ref="D1257:E1257"/>
    <mergeCell ref="A1258:C1258"/>
    <mergeCell ref="D1258:E1258"/>
    <mergeCell ref="A1249:C1249"/>
    <mergeCell ref="D1249:E1249"/>
    <mergeCell ref="D1250:E1250"/>
    <mergeCell ref="A1252:C1252"/>
    <mergeCell ref="A1253:C1253"/>
    <mergeCell ref="A1254:C1254"/>
    <mergeCell ref="A1276:C1276"/>
    <mergeCell ref="D1276:E1276"/>
    <mergeCell ref="D1277:E1277"/>
    <mergeCell ref="A1279:C1279"/>
    <mergeCell ref="A1280:C1280"/>
    <mergeCell ref="A1281:C1281"/>
    <mergeCell ref="A1271:C1271"/>
    <mergeCell ref="A1272:C1272"/>
    <mergeCell ref="A1273:C1273"/>
    <mergeCell ref="A1274:C1274"/>
    <mergeCell ref="A1275:C1275"/>
    <mergeCell ref="D1275:E1275"/>
    <mergeCell ref="A1266:C1266"/>
    <mergeCell ref="D1266:E1266"/>
    <mergeCell ref="A1267:C1267"/>
    <mergeCell ref="D1267:E1267"/>
    <mergeCell ref="D1268:E1268"/>
    <mergeCell ref="A1270:C1270"/>
    <mergeCell ref="A1293:C1293"/>
    <mergeCell ref="D1293:E1293"/>
    <mergeCell ref="A1294:C1294"/>
    <mergeCell ref="D1294:E1294"/>
    <mergeCell ref="D1295:E1295"/>
    <mergeCell ref="A1297:C1297"/>
    <mergeCell ref="D1286:E1286"/>
    <mergeCell ref="A1288:C1288"/>
    <mergeCell ref="A1289:C1289"/>
    <mergeCell ref="A1290:C1290"/>
    <mergeCell ref="A1291:C1291"/>
    <mergeCell ref="A1292:C1292"/>
    <mergeCell ref="A1282:C1282"/>
    <mergeCell ref="A1283:C1283"/>
    <mergeCell ref="A1284:C1284"/>
    <mergeCell ref="D1284:E1284"/>
    <mergeCell ref="A1285:C1285"/>
    <mergeCell ref="D1285:E1285"/>
    <mergeCell ref="A1309:C1309"/>
    <mergeCell ref="A1310:C1310"/>
    <mergeCell ref="A1311:C1311"/>
    <mergeCell ref="D1311:E1311"/>
    <mergeCell ref="A1312:C1312"/>
    <mergeCell ref="D1312:E1312"/>
    <mergeCell ref="A1303:C1303"/>
    <mergeCell ref="D1303:E1303"/>
    <mergeCell ref="D1304:E1304"/>
    <mergeCell ref="A1306:C1306"/>
    <mergeCell ref="A1307:C1307"/>
    <mergeCell ref="A1308:C1308"/>
    <mergeCell ref="A1298:C1298"/>
    <mergeCell ref="A1299:C1299"/>
    <mergeCell ref="A1300:C1300"/>
    <mergeCell ref="A1301:C1301"/>
    <mergeCell ref="A1302:C1302"/>
    <mergeCell ref="D1302:E1302"/>
    <mergeCell ref="A1325:C1325"/>
    <mergeCell ref="A1326:C1326"/>
    <mergeCell ref="A1327:C1327"/>
    <mergeCell ref="A1328:C1328"/>
    <mergeCell ref="A1329:C1329"/>
    <mergeCell ref="D1329:E1329"/>
    <mergeCell ref="A1320:C1320"/>
    <mergeCell ref="D1320:E1320"/>
    <mergeCell ref="A1321:C1321"/>
    <mergeCell ref="D1321:E1321"/>
    <mergeCell ref="D1322:E1322"/>
    <mergeCell ref="A1324:C1324"/>
    <mergeCell ref="D1313:E1313"/>
    <mergeCell ref="A1315:C1315"/>
    <mergeCell ref="A1316:C1316"/>
    <mergeCell ref="A1317:C1317"/>
    <mergeCell ref="A1318:C1318"/>
    <mergeCell ref="A1319:C1319"/>
    <mergeCell ref="A1347:C1347"/>
    <mergeCell ref="D1347:E1347"/>
    <mergeCell ref="A1348:C1348"/>
    <mergeCell ref="D1348:E1348"/>
    <mergeCell ref="D1340:E1340"/>
    <mergeCell ref="A1342:C1342"/>
    <mergeCell ref="A1343:C1343"/>
    <mergeCell ref="A1344:C1344"/>
    <mergeCell ref="A1345:C1345"/>
    <mergeCell ref="A1346:C1346"/>
    <mergeCell ref="A1336:C1336"/>
    <mergeCell ref="A1337:C1337"/>
    <mergeCell ref="A1338:C1338"/>
    <mergeCell ref="D1338:E1338"/>
    <mergeCell ref="A1339:C1339"/>
    <mergeCell ref="D1339:E1339"/>
    <mergeCell ref="A1330:C1330"/>
    <mergeCell ref="D1330:E1330"/>
    <mergeCell ref="D1331:E1331"/>
    <mergeCell ref="A1333:C1333"/>
    <mergeCell ref="A1334:C1334"/>
    <mergeCell ref="A1335:C1335"/>
  </mergeCells>
  <conditionalFormatting sqref="D50:E50">
    <cfRule type="notContainsBlanks" dxfId="2464" priority="498">
      <formula>LEN(TRIM(D50))&gt;0</formula>
    </cfRule>
  </conditionalFormatting>
  <conditionalFormatting sqref="B45">
    <cfRule type="containsText" dxfId="2463" priority="496" operator="containsText" text="buy">
      <formula>NOT(ISERROR(SEARCH("buy",B45)))</formula>
    </cfRule>
    <cfRule type="containsText" dxfId="2462" priority="497" operator="containsText" text="sell">
      <formula>NOT(ISERROR(SEARCH("sell",B45)))</formula>
    </cfRule>
  </conditionalFormatting>
  <conditionalFormatting sqref="B54">
    <cfRule type="containsText" dxfId="2461" priority="494" operator="containsText" text="buy">
      <formula>NOT(ISERROR(SEARCH("buy",B54)))</formula>
    </cfRule>
    <cfRule type="containsText" dxfId="2460" priority="495" operator="containsText" text="sell">
      <formula>NOT(ISERROR(SEARCH("sell",B54)))</formula>
    </cfRule>
  </conditionalFormatting>
  <conditionalFormatting sqref="B63">
    <cfRule type="containsText" dxfId="2459" priority="492" operator="containsText" text="buy">
      <formula>NOT(ISERROR(SEARCH("buy",B63)))</formula>
    </cfRule>
    <cfRule type="containsText" dxfId="2458" priority="493" operator="containsText" text="sell">
      <formula>NOT(ISERROR(SEARCH("sell",B63)))</formula>
    </cfRule>
  </conditionalFormatting>
  <conditionalFormatting sqref="B72">
    <cfRule type="containsText" dxfId="2457" priority="490" operator="containsText" text="buy">
      <formula>NOT(ISERROR(SEARCH("buy",B72)))</formula>
    </cfRule>
    <cfRule type="containsText" dxfId="2456" priority="491" operator="containsText" text="sell">
      <formula>NOT(ISERROR(SEARCH("sell",B72)))</formula>
    </cfRule>
  </conditionalFormatting>
  <conditionalFormatting sqref="B81">
    <cfRule type="containsText" dxfId="2455" priority="488" operator="containsText" text="buy">
      <formula>NOT(ISERROR(SEARCH("buy",B81)))</formula>
    </cfRule>
    <cfRule type="containsText" dxfId="2454" priority="489" operator="containsText" text="sell">
      <formula>NOT(ISERROR(SEARCH("sell",B81)))</formula>
    </cfRule>
  </conditionalFormatting>
  <conditionalFormatting sqref="B90">
    <cfRule type="containsText" dxfId="2453" priority="486" operator="containsText" text="buy">
      <formula>NOT(ISERROR(SEARCH("buy",B90)))</formula>
    </cfRule>
    <cfRule type="containsText" dxfId="2452" priority="487" operator="containsText" text="sell">
      <formula>NOT(ISERROR(SEARCH("sell",B90)))</formula>
    </cfRule>
  </conditionalFormatting>
  <conditionalFormatting sqref="B99">
    <cfRule type="containsText" dxfId="2451" priority="484" operator="containsText" text="buy">
      <formula>NOT(ISERROR(SEARCH("buy",B99)))</formula>
    </cfRule>
    <cfRule type="containsText" dxfId="2450" priority="485" operator="containsText" text="sell">
      <formula>NOT(ISERROR(SEARCH("sell",B99)))</formula>
    </cfRule>
  </conditionalFormatting>
  <conditionalFormatting sqref="B108">
    <cfRule type="containsText" dxfId="2449" priority="482" operator="containsText" text="buy">
      <formula>NOT(ISERROR(SEARCH("buy",B108)))</formula>
    </cfRule>
    <cfRule type="containsText" dxfId="2448" priority="483" operator="containsText" text="sell">
      <formula>NOT(ISERROR(SEARCH("sell",B108)))</formula>
    </cfRule>
  </conditionalFormatting>
  <conditionalFormatting sqref="B117">
    <cfRule type="containsText" dxfId="2447" priority="480" operator="containsText" text="buy">
      <formula>NOT(ISERROR(SEARCH("buy",B117)))</formula>
    </cfRule>
    <cfRule type="containsText" dxfId="2446" priority="481" operator="containsText" text="sell">
      <formula>NOT(ISERROR(SEARCH("sell",B117)))</formula>
    </cfRule>
  </conditionalFormatting>
  <conditionalFormatting sqref="B126">
    <cfRule type="containsText" dxfId="2445" priority="478" operator="containsText" text="buy">
      <formula>NOT(ISERROR(SEARCH("buy",B126)))</formula>
    </cfRule>
    <cfRule type="containsText" dxfId="2444" priority="479" operator="containsText" text="sell">
      <formula>NOT(ISERROR(SEARCH("sell",B126)))</formula>
    </cfRule>
  </conditionalFormatting>
  <conditionalFormatting sqref="B135">
    <cfRule type="containsText" dxfId="2443" priority="476" operator="containsText" text="buy">
      <formula>NOT(ISERROR(SEARCH("buy",B135)))</formula>
    </cfRule>
    <cfRule type="containsText" dxfId="2442" priority="477" operator="containsText" text="sell">
      <formula>NOT(ISERROR(SEARCH("sell",B135)))</formula>
    </cfRule>
  </conditionalFormatting>
  <conditionalFormatting sqref="B144">
    <cfRule type="containsText" dxfId="2441" priority="474" operator="containsText" text="buy">
      <formula>NOT(ISERROR(SEARCH("buy",B144)))</formula>
    </cfRule>
    <cfRule type="containsText" dxfId="2440" priority="475" operator="containsText" text="sell">
      <formula>NOT(ISERROR(SEARCH("sell",B144)))</formula>
    </cfRule>
  </conditionalFormatting>
  <conditionalFormatting sqref="B153">
    <cfRule type="containsText" dxfId="2439" priority="472" operator="containsText" text="buy">
      <formula>NOT(ISERROR(SEARCH("buy",B153)))</formula>
    </cfRule>
    <cfRule type="containsText" dxfId="2438" priority="473" operator="containsText" text="sell">
      <formula>NOT(ISERROR(SEARCH("sell",B153)))</formula>
    </cfRule>
  </conditionalFormatting>
  <conditionalFormatting sqref="B162">
    <cfRule type="containsText" dxfId="2437" priority="470" operator="containsText" text="buy">
      <formula>NOT(ISERROR(SEARCH("buy",B162)))</formula>
    </cfRule>
    <cfRule type="containsText" dxfId="2436" priority="471" operator="containsText" text="sell">
      <formula>NOT(ISERROR(SEARCH("sell",B162)))</formula>
    </cfRule>
  </conditionalFormatting>
  <conditionalFormatting sqref="B171">
    <cfRule type="containsText" dxfId="2435" priority="468" operator="containsText" text="buy">
      <formula>NOT(ISERROR(SEARCH("buy",B171)))</formula>
    </cfRule>
    <cfRule type="containsText" dxfId="2434" priority="469" operator="containsText" text="sell">
      <formula>NOT(ISERROR(SEARCH("sell",B171)))</formula>
    </cfRule>
  </conditionalFormatting>
  <conditionalFormatting sqref="B180">
    <cfRule type="containsText" dxfId="2433" priority="466" operator="containsText" text="buy">
      <formula>NOT(ISERROR(SEARCH("buy",B180)))</formula>
    </cfRule>
    <cfRule type="containsText" dxfId="2432" priority="467" operator="containsText" text="sell">
      <formula>NOT(ISERROR(SEARCH("sell",B180)))</formula>
    </cfRule>
  </conditionalFormatting>
  <conditionalFormatting sqref="B189">
    <cfRule type="containsText" dxfId="2431" priority="464" operator="containsText" text="buy">
      <formula>NOT(ISERROR(SEARCH("buy",B189)))</formula>
    </cfRule>
    <cfRule type="containsText" dxfId="2430" priority="465" operator="containsText" text="sell">
      <formula>NOT(ISERROR(SEARCH("sell",B189)))</formula>
    </cfRule>
  </conditionalFormatting>
  <conditionalFormatting sqref="B198">
    <cfRule type="containsText" dxfId="2429" priority="462" operator="containsText" text="buy">
      <formula>NOT(ISERROR(SEARCH("buy",B198)))</formula>
    </cfRule>
    <cfRule type="containsText" dxfId="2428" priority="463" operator="containsText" text="sell">
      <formula>NOT(ISERROR(SEARCH("sell",B198)))</formula>
    </cfRule>
  </conditionalFormatting>
  <conditionalFormatting sqref="B207">
    <cfRule type="containsText" dxfId="2427" priority="460" operator="containsText" text="buy">
      <formula>NOT(ISERROR(SEARCH("buy",B207)))</formula>
    </cfRule>
    <cfRule type="containsText" dxfId="2426" priority="461" operator="containsText" text="sell">
      <formula>NOT(ISERROR(SEARCH("sell",B207)))</formula>
    </cfRule>
  </conditionalFormatting>
  <conditionalFormatting sqref="B216">
    <cfRule type="containsText" dxfId="2425" priority="458" operator="containsText" text="buy">
      <formula>NOT(ISERROR(SEARCH("buy",B216)))</formula>
    </cfRule>
    <cfRule type="containsText" dxfId="2424" priority="459" operator="containsText" text="sell">
      <formula>NOT(ISERROR(SEARCH("sell",B216)))</formula>
    </cfRule>
  </conditionalFormatting>
  <conditionalFormatting sqref="B225">
    <cfRule type="containsText" dxfId="2423" priority="456" operator="containsText" text="buy">
      <formula>NOT(ISERROR(SEARCH("buy",B225)))</formula>
    </cfRule>
    <cfRule type="containsText" dxfId="2422" priority="457" operator="containsText" text="sell">
      <formula>NOT(ISERROR(SEARCH("sell",B225)))</formula>
    </cfRule>
  </conditionalFormatting>
  <conditionalFormatting sqref="B234">
    <cfRule type="containsText" dxfId="2421" priority="454" operator="containsText" text="buy">
      <formula>NOT(ISERROR(SEARCH("buy",B234)))</formula>
    </cfRule>
    <cfRule type="containsText" dxfId="2420" priority="455" operator="containsText" text="sell">
      <formula>NOT(ISERROR(SEARCH("sell",B234)))</formula>
    </cfRule>
  </conditionalFormatting>
  <conditionalFormatting sqref="B243">
    <cfRule type="containsText" dxfId="2419" priority="452" operator="containsText" text="buy">
      <formula>NOT(ISERROR(SEARCH("buy",B243)))</formula>
    </cfRule>
    <cfRule type="containsText" dxfId="2418" priority="453" operator="containsText" text="sell">
      <formula>NOT(ISERROR(SEARCH("sell",B243)))</formula>
    </cfRule>
  </conditionalFormatting>
  <conditionalFormatting sqref="B252">
    <cfRule type="containsText" dxfId="2417" priority="450" operator="containsText" text="buy">
      <formula>NOT(ISERROR(SEARCH("buy",B252)))</formula>
    </cfRule>
    <cfRule type="containsText" dxfId="2416" priority="451" operator="containsText" text="sell">
      <formula>NOT(ISERROR(SEARCH("sell",B252)))</formula>
    </cfRule>
  </conditionalFormatting>
  <conditionalFormatting sqref="B261">
    <cfRule type="containsText" dxfId="2415" priority="448" operator="containsText" text="buy">
      <formula>NOT(ISERROR(SEARCH("buy",B261)))</formula>
    </cfRule>
    <cfRule type="containsText" dxfId="2414" priority="449" operator="containsText" text="sell">
      <formula>NOT(ISERROR(SEARCH("sell",B261)))</formula>
    </cfRule>
  </conditionalFormatting>
  <conditionalFormatting sqref="B270">
    <cfRule type="containsText" dxfId="2413" priority="446" operator="containsText" text="buy">
      <formula>NOT(ISERROR(SEARCH("buy",B270)))</formula>
    </cfRule>
    <cfRule type="containsText" dxfId="2412" priority="447" operator="containsText" text="sell">
      <formula>NOT(ISERROR(SEARCH("sell",B270)))</formula>
    </cfRule>
  </conditionalFormatting>
  <conditionalFormatting sqref="B279">
    <cfRule type="containsText" dxfId="2411" priority="444" operator="containsText" text="buy">
      <formula>NOT(ISERROR(SEARCH("buy",B279)))</formula>
    </cfRule>
    <cfRule type="containsText" dxfId="2410" priority="445" operator="containsText" text="sell">
      <formula>NOT(ISERROR(SEARCH("sell",B279)))</formula>
    </cfRule>
  </conditionalFormatting>
  <conditionalFormatting sqref="B288">
    <cfRule type="containsText" dxfId="2409" priority="442" operator="containsText" text="buy">
      <formula>NOT(ISERROR(SEARCH("buy",B288)))</formula>
    </cfRule>
    <cfRule type="containsText" dxfId="2408" priority="443" operator="containsText" text="sell">
      <formula>NOT(ISERROR(SEARCH("sell",B288)))</formula>
    </cfRule>
  </conditionalFormatting>
  <conditionalFormatting sqref="B297">
    <cfRule type="containsText" dxfId="2407" priority="440" operator="containsText" text="buy">
      <formula>NOT(ISERROR(SEARCH("buy",B297)))</formula>
    </cfRule>
    <cfRule type="containsText" dxfId="2406" priority="441" operator="containsText" text="sell">
      <formula>NOT(ISERROR(SEARCH("sell",B297)))</formula>
    </cfRule>
  </conditionalFormatting>
  <conditionalFormatting sqref="B306">
    <cfRule type="containsText" dxfId="2405" priority="438" operator="containsText" text="buy">
      <formula>NOT(ISERROR(SEARCH("buy",B306)))</formula>
    </cfRule>
    <cfRule type="containsText" dxfId="2404" priority="439" operator="containsText" text="sell">
      <formula>NOT(ISERROR(SEARCH("sell",B306)))</formula>
    </cfRule>
  </conditionalFormatting>
  <conditionalFormatting sqref="B315">
    <cfRule type="containsText" dxfId="2403" priority="436" operator="containsText" text="buy">
      <formula>NOT(ISERROR(SEARCH("buy",B315)))</formula>
    </cfRule>
    <cfRule type="containsText" dxfId="2402" priority="437" operator="containsText" text="sell">
      <formula>NOT(ISERROR(SEARCH("sell",B315)))</formula>
    </cfRule>
  </conditionalFormatting>
  <conditionalFormatting sqref="B324">
    <cfRule type="containsText" dxfId="2401" priority="434" operator="containsText" text="buy">
      <formula>NOT(ISERROR(SEARCH("buy",B324)))</formula>
    </cfRule>
    <cfRule type="containsText" dxfId="2400" priority="435" operator="containsText" text="sell">
      <formula>NOT(ISERROR(SEARCH("sell",B324)))</formula>
    </cfRule>
  </conditionalFormatting>
  <conditionalFormatting sqref="B333">
    <cfRule type="containsText" dxfId="2399" priority="432" operator="containsText" text="buy">
      <formula>NOT(ISERROR(SEARCH("buy",B333)))</formula>
    </cfRule>
    <cfRule type="containsText" dxfId="2398" priority="433" operator="containsText" text="sell">
      <formula>NOT(ISERROR(SEARCH("sell",B333)))</formula>
    </cfRule>
  </conditionalFormatting>
  <conditionalFormatting sqref="B342">
    <cfRule type="containsText" dxfId="2397" priority="430" operator="containsText" text="buy">
      <formula>NOT(ISERROR(SEARCH("buy",B342)))</formula>
    </cfRule>
    <cfRule type="containsText" dxfId="2396" priority="431" operator="containsText" text="sell">
      <formula>NOT(ISERROR(SEARCH("sell",B342)))</formula>
    </cfRule>
  </conditionalFormatting>
  <conditionalFormatting sqref="B351">
    <cfRule type="containsText" dxfId="2395" priority="428" operator="containsText" text="buy">
      <formula>NOT(ISERROR(SEARCH("buy",B351)))</formula>
    </cfRule>
    <cfRule type="containsText" dxfId="2394" priority="429" operator="containsText" text="sell">
      <formula>NOT(ISERROR(SEARCH("sell",B351)))</formula>
    </cfRule>
  </conditionalFormatting>
  <conditionalFormatting sqref="B360">
    <cfRule type="containsText" dxfId="2393" priority="426" operator="containsText" text="buy">
      <formula>NOT(ISERROR(SEARCH("buy",B360)))</formula>
    </cfRule>
    <cfRule type="containsText" dxfId="2392" priority="427" operator="containsText" text="sell">
      <formula>NOT(ISERROR(SEARCH("sell",B360)))</formula>
    </cfRule>
  </conditionalFormatting>
  <conditionalFormatting sqref="B369">
    <cfRule type="containsText" dxfId="2391" priority="424" operator="containsText" text="buy">
      <formula>NOT(ISERROR(SEARCH("buy",B369)))</formula>
    </cfRule>
    <cfRule type="containsText" dxfId="2390" priority="425" operator="containsText" text="sell">
      <formula>NOT(ISERROR(SEARCH("sell",B369)))</formula>
    </cfRule>
  </conditionalFormatting>
  <conditionalFormatting sqref="B378">
    <cfRule type="containsText" dxfId="2389" priority="422" operator="containsText" text="buy">
      <formula>NOT(ISERROR(SEARCH("buy",B378)))</formula>
    </cfRule>
    <cfRule type="containsText" dxfId="2388" priority="423" operator="containsText" text="sell">
      <formula>NOT(ISERROR(SEARCH("sell",B378)))</formula>
    </cfRule>
  </conditionalFormatting>
  <conditionalFormatting sqref="B387">
    <cfRule type="containsText" dxfId="2387" priority="420" operator="containsText" text="buy">
      <formula>NOT(ISERROR(SEARCH("buy",B387)))</formula>
    </cfRule>
    <cfRule type="containsText" dxfId="2386" priority="421" operator="containsText" text="sell">
      <formula>NOT(ISERROR(SEARCH("sell",B387)))</formula>
    </cfRule>
  </conditionalFormatting>
  <conditionalFormatting sqref="B396">
    <cfRule type="containsText" dxfId="2385" priority="418" operator="containsText" text="buy">
      <formula>NOT(ISERROR(SEARCH("buy",B396)))</formula>
    </cfRule>
    <cfRule type="containsText" dxfId="2384" priority="419" operator="containsText" text="sell">
      <formula>NOT(ISERROR(SEARCH("sell",B396)))</formula>
    </cfRule>
  </conditionalFormatting>
  <conditionalFormatting sqref="B405">
    <cfRule type="containsText" dxfId="2383" priority="416" operator="containsText" text="buy">
      <formula>NOT(ISERROR(SEARCH("buy",B405)))</formula>
    </cfRule>
    <cfRule type="containsText" dxfId="2382" priority="417" operator="containsText" text="sell">
      <formula>NOT(ISERROR(SEARCH("sell",B405)))</formula>
    </cfRule>
  </conditionalFormatting>
  <conditionalFormatting sqref="B414">
    <cfRule type="containsText" dxfId="2381" priority="414" operator="containsText" text="buy">
      <formula>NOT(ISERROR(SEARCH("buy",B414)))</formula>
    </cfRule>
    <cfRule type="containsText" dxfId="2380" priority="415" operator="containsText" text="sell">
      <formula>NOT(ISERROR(SEARCH("sell",B414)))</formula>
    </cfRule>
  </conditionalFormatting>
  <conditionalFormatting sqref="B423">
    <cfRule type="containsText" dxfId="2379" priority="412" operator="containsText" text="buy">
      <formula>NOT(ISERROR(SEARCH("buy",B423)))</formula>
    </cfRule>
    <cfRule type="containsText" dxfId="2378" priority="413" operator="containsText" text="sell">
      <formula>NOT(ISERROR(SEARCH("sell",B423)))</formula>
    </cfRule>
  </conditionalFormatting>
  <conditionalFormatting sqref="B432">
    <cfRule type="containsText" dxfId="2377" priority="410" operator="containsText" text="buy">
      <formula>NOT(ISERROR(SEARCH("buy",B432)))</formula>
    </cfRule>
    <cfRule type="containsText" dxfId="2376" priority="411" operator="containsText" text="sell">
      <formula>NOT(ISERROR(SEARCH("sell",B432)))</formula>
    </cfRule>
  </conditionalFormatting>
  <conditionalFormatting sqref="B441">
    <cfRule type="containsText" dxfId="2375" priority="408" operator="containsText" text="buy">
      <formula>NOT(ISERROR(SEARCH("buy",B441)))</formula>
    </cfRule>
    <cfRule type="containsText" dxfId="2374" priority="409" operator="containsText" text="sell">
      <formula>NOT(ISERROR(SEARCH("sell",B441)))</formula>
    </cfRule>
  </conditionalFormatting>
  <conditionalFormatting sqref="B450">
    <cfRule type="containsText" dxfId="2373" priority="406" operator="containsText" text="buy">
      <formula>NOT(ISERROR(SEARCH("buy",B450)))</formula>
    </cfRule>
    <cfRule type="containsText" dxfId="2372" priority="407" operator="containsText" text="sell">
      <formula>NOT(ISERROR(SEARCH("sell",B450)))</formula>
    </cfRule>
  </conditionalFormatting>
  <conditionalFormatting sqref="B459">
    <cfRule type="containsText" dxfId="2371" priority="404" operator="containsText" text="buy">
      <formula>NOT(ISERROR(SEARCH("buy",B459)))</formula>
    </cfRule>
    <cfRule type="containsText" dxfId="2370" priority="405" operator="containsText" text="sell">
      <formula>NOT(ISERROR(SEARCH("sell",B459)))</formula>
    </cfRule>
  </conditionalFormatting>
  <conditionalFormatting sqref="B468">
    <cfRule type="containsText" dxfId="2369" priority="402" operator="containsText" text="buy">
      <formula>NOT(ISERROR(SEARCH("buy",B468)))</formula>
    </cfRule>
    <cfRule type="containsText" dxfId="2368" priority="403" operator="containsText" text="sell">
      <formula>NOT(ISERROR(SEARCH("sell",B468)))</formula>
    </cfRule>
  </conditionalFormatting>
  <conditionalFormatting sqref="B477">
    <cfRule type="containsText" dxfId="2367" priority="400" operator="containsText" text="buy">
      <formula>NOT(ISERROR(SEARCH("buy",B477)))</formula>
    </cfRule>
    <cfRule type="containsText" dxfId="2366" priority="401" operator="containsText" text="sell">
      <formula>NOT(ISERROR(SEARCH("sell",B477)))</formula>
    </cfRule>
  </conditionalFormatting>
  <conditionalFormatting sqref="D59:E59">
    <cfRule type="notContainsBlanks" dxfId="2365" priority="207">
      <formula>LEN(TRIM(D59))&gt;0</formula>
    </cfRule>
  </conditionalFormatting>
  <conditionalFormatting sqref="B486">
    <cfRule type="containsText" dxfId="2364" priority="398" operator="containsText" text="buy">
      <formula>NOT(ISERROR(SEARCH("buy",B486)))</formula>
    </cfRule>
    <cfRule type="containsText" dxfId="2363" priority="399" operator="containsText" text="sell">
      <formula>NOT(ISERROR(SEARCH("sell",B486)))</formula>
    </cfRule>
  </conditionalFormatting>
  <conditionalFormatting sqref="B495">
    <cfRule type="containsText" dxfId="2362" priority="396" operator="containsText" text="buy">
      <formula>NOT(ISERROR(SEARCH("buy",B495)))</formula>
    </cfRule>
    <cfRule type="containsText" dxfId="2361" priority="397" operator="containsText" text="sell">
      <formula>NOT(ISERROR(SEARCH("sell",B495)))</formula>
    </cfRule>
  </conditionalFormatting>
  <conditionalFormatting sqref="B504">
    <cfRule type="containsText" dxfId="2360" priority="394" operator="containsText" text="buy">
      <formula>NOT(ISERROR(SEARCH("buy",B504)))</formula>
    </cfRule>
    <cfRule type="containsText" dxfId="2359" priority="395" operator="containsText" text="sell">
      <formula>NOT(ISERROR(SEARCH("sell",B504)))</formula>
    </cfRule>
  </conditionalFormatting>
  <conditionalFormatting sqref="B513">
    <cfRule type="containsText" dxfId="2358" priority="392" operator="containsText" text="buy">
      <formula>NOT(ISERROR(SEARCH("buy",B513)))</formula>
    </cfRule>
    <cfRule type="containsText" dxfId="2357" priority="393" operator="containsText" text="sell">
      <formula>NOT(ISERROR(SEARCH("sell",B513)))</formula>
    </cfRule>
  </conditionalFormatting>
  <conditionalFormatting sqref="B522">
    <cfRule type="containsText" dxfId="2356" priority="390" operator="containsText" text="buy">
      <formula>NOT(ISERROR(SEARCH("buy",B522)))</formula>
    </cfRule>
    <cfRule type="containsText" dxfId="2355" priority="391" operator="containsText" text="sell">
      <formula>NOT(ISERROR(SEARCH("sell",B522)))</formula>
    </cfRule>
  </conditionalFormatting>
  <conditionalFormatting sqref="B531">
    <cfRule type="containsText" dxfId="2354" priority="388" operator="containsText" text="buy">
      <formula>NOT(ISERROR(SEARCH("buy",B531)))</formula>
    </cfRule>
    <cfRule type="containsText" dxfId="2353" priority="389" operator="containsText" text="sell">
      <formula>NOT(ISERROR(SEARCH("sell",B531)))</formula>
    </cfRule>
  </conditionalFormatting>
  <conditionalFormatting sqref="B540">
    <cfRule type="containsText" dxfId="2352" priority="386" operator="containsText" text="buy">
      <formula>NOT(ISERROR(SEARCH("buy",B540)))</formula>
    </cfRule>
    <cfRule type="containsText" dxfId="2351" priority="387" operator="containsText" text="sell">
      <formula>NOT(ISERROR(SEARCH("sell",B540)))</formula>
    </cfRule>
  </conditionalFormatting>
  <conditionalFormatting sqref="B549">
    <cfRule type="containsText" dxfId="2350" priority="384" operator="containsText" text="buy">
      <formula>NOT(ISERROR(SEARCH("buy",B549)))</formula>
    </cfRule>
    <cfRule type="containsText" dxfId="2349" priority="385" operator="containsText" text="sell">
      <formula>NOT(ISERROR(SEARCH("sell",B549)))</formula>
    </cfRule>
  </conditionalFormatting>
  <conditionalFormatting sqref="B558">
    <cfRule type="containsText" dxfId="2348" priority="382" operator="containsText" text="buy">
      <formula>NOT(ISERROR(SEARCH("buy",B558)))</formula>
    </cfRule>
    <cfRule type="containsText" dxfId="2347" priority="383" operator="containsText" text="sell">
      <formula>NOT(ISERROR(SEARCH("sell",B558)))</formula>
    </cfRule>
  </conditionalFormatting>
  <conditionalFormatting sqref="B567">
    <cfRule type="containsText" dxfId="2346" priority="380" operator="containsText" text="buy">
      <formula>NOT(ISERROR(SEARCH("buy",B567)))</formula>
    </cfRule>
    <cfRule type="containsText" dxfId="2345" priority="381" operator="containsText" text="sell">
      <formula>NOT(ISERROR(SEARCH("sell",B567)))</formula>
    </cfRule>
  </conditionalFormatting>
  <conditionalFormatting sqref="B576">
    <cfRule type="containsText" dxfId="2344" priority="378" operator="containsText" text="buy">
      <formula>NOT(ISERROR(SEARCH("buy",B576)))</formula>
    </cfRule>
    <cfRule type="containsText" dxfId="2343" priority="379" operator="containsText" text="sell">
      <formula>NOT(ISERROR(SEARCH("sell",B576)))</formula>
    </cfRule>
  </conditionalFormatting>
  <conditionalFormatting sqref="B585">
    <cfRule type="containsText" dxfId="2342" priority="376" operator="containsText" text="buy">
      <formula>NOT(ISERROR(SEARCH("buy",B585)))</formula>
    </cfRule>
    <cfRule type="containsText" dxfId="2341" priority="377" operator="containsText" text="sell">
      <formula>NOT(ISERROR(SEARCH("sell",B585)))</formula>
    </cfRule>
  </conditionalFormatting>
  <conditionalFormatting sqref="B594">
    <cfRule type="containsText" dxfId="2340" priority="374" operator="containsText" text="buy">
      <formula>NOT(ISERROR(SEARCH("buy",B594)))</formula>
    </cfRule>
    <cfRule type="containsText" dxfId="2339" priority="375" operator="containsText" text="sell">
      <formula>NOT(ISERROR(SEARCH("sell",B594)))</formula>
    </cfRule>
  </conditionalFormatting>
  <conditionalFormatting sqref="B603">
    <cfRule type="containsText" dxfId="2338" priority="372" operator="containsText" text="buy">
      <formula>NOT(ISERROR(SEARCH("buy",B603)))</formula>
    </cfRule>
    <cfRule type="containsText" dxfId="2337" priority="373" operator="containsText" text="sell">
      <formula>NOT(ISERROR(SEARCH("sell",B603)))</formula>
    </cfRule>
  </conditionalFormatting>
  <conditionalFormatting sqref="B612">
    <cfRule type="containsText" dxfId="2336" priority="370" operator="containsText" text="buy">
      <formula>NOT(ISERROR(SEARCH("buy",B612)))</formula>
    </cfRule>
    <cfRule type="containsText" dxfId="2335" priority="371" operator="containsText" text="sell">
      <formula>NOT(ISERROR(SEARCH("sell",B612)))</formula>
    </cfRule>
  </conditionalFormatting>
  <conditionalFormatting sqref="B621">
    <cfRule type="containsText" dxfId="2334" priority="368" operator="containsText" text="buy">
      <formula>NOT(ISERROR(SEARCH("buy",B621)))</formula>
    </cfRule>
    <cfRule type="containsText" dxfId="2333" priority="369" operator="containsText" text="sell">
      <formula>NOT(ISERROR(SEARCH("sell",B621)))</formula>
    </cfRule>
  </conditionalFormatting>
  <conditionalFormatting sqref="B630">
    <cfRule type="containsText" dxfId="2332" priority="366" operator="containsText" text="buy">
      <formula>NOT(ISERROR(SEARCH("buy",B630)))</formula>
    </cfRule>
    <cfRule type="containsText" dxfId="2331" priority="367" operator="containsText" text="sell">
      <formula>NOT(ISERROR(SEARCH("sell",B630)))</formula>
    </cfRule>
  </conditionalFormatting>
  <conditionalFormatting sqref="B639">
    <cfRule type="containsText" dxfId="2330" priority="364" operator="containsText" text="buy">
      <formula>NOT(ISERROR(SEARCH("buy",B639)))</formula>
    </cfRule>
    <cfRule type="containsText" dxfId="2329" priority="365" operator="containsText" text="sell">
      <formula>NOT(ISERROR(SEARCH("sell",B639)))</formula>
    </cfRule>
  </conditionalFormatting>
  <conditionalFormatting sqref="B648">
    <cfRule type="containsText" dxfId="2328" priority="362" operator="containsText" text="buy">
      <formula>NOT(ISERROR(SEARCH("buy",B648)))</formula>
    </cfRule>
    <cfRule type="containsText" dxfId="2327" priority="363" operator="containsText" text="sell">
      <formula>NOT(ISERROR(SEARCH("sell",B648)))</formula>
    </cfRule>
  </conditionalFormatting>
  <conditionalFormatting sqref="B657">
    <cfRule type="containsText" dxfId="2326" priority="360" operator="containsText" text="buy">
      <formula>NOT(ISERROR(SEARCH("buy",B657)))</formula>
    </cfRule>
    <cfRule type="containsText" dxfId="2325" priority="361" operator="containsText" text="sell">
      <formula>NOT(ISERROR(SEARCH("sell",B657)))</formula>
    </cfRule>
  </conditionalFormatting>
  <conditionalFormatting sqref="B666">
    <cfRule type="containsText" dxfId="2324" priority="358" operator="containsText" text="buy">
      <formula>NOT(ISERROR(SEARCH("buy",B666)))</formula>
    </cfRule>
    <cfRule type="containsText" dxfId="2323" priority="359" operator="containsText" text="sell">
      <formula>NOT(ISERROR(SEARCH("sell",B666)))</formula>
    </cfRule>
  </conditionalFormatting>
  <conditionalFormatting sqref="B675">
    <cfRule type="containsText" dxfId="2322" priority="356" operator="containsText" text="buy">
      <formula>NOT(ISERROR(SEARCH("buy",B675)))</formula>
    </cfRule>
    <cfRule type="containsText" dxfId="2321" priority="357" operator="containsText" text="sell">
      <formula>NOT(ISERROR(SEARCH("sell",B675)))</formula>
    </cfRule>
  </conditionalFormatting>
  <conditionalFormatting sqref="B684">
    <cfRule type="containsText" dxfId="2320" priority="354" operator="containsText" text="buy">
      <formula>NOT(ISERROR(SEARCH("buy",B684)))</formula>
    </cfRule>
    <cfRule type="containsText" dxfId="2319" priority="355" operator="containsText" text="sell">
      <formula>NOT(ISERROR(SEARCH("sell",B684)))</formula>
    </cfRule>
  </conditionalFormatting>
  <conditionalFormatting sqref="B693">
    <cfRule type="containsText" dxfId="2318" priority="352" operator="containsText" text="buy">
      <formula>NOT(ISERROR(SEARCH("buy",B693)))</formula>
    </cfRule>
    <cfRule type="containsText" dxfId="2317" priority="353" operator="containsText" text="sell">
      <formula>NOT(ISERROR(SEARCH("sell",B693)))</formula>
    </cfRule>
  </conditionalFormatting>
  <conditionalFormatting sqref="B702">
    <cfRule type="containsText" dxfId="2316" priority="350" operator="containsText" text="buy">
      <formula>NOT(ISERROR(SEARCH("buy",B702)))</formula>
    </cfRule>
    <cfRule type="containsText" dxfId="2315" priority="351" operator="containsText" text="sell">
      <formula>NOT(ISERROR(SEARCH("sell",B702)))</formula>
    </cfRule>
  </conditionalFormatting>
  <conditionalFormatting sqref="B711">
    <cfRule type="containsText" dxfId="2314" priority="348" operator="containsText" text="buy">
      <formula>NOT(ISERROR(SEARCH("buy",B711)))</formula>
    </cfRule>
    <cfRule type="containsText" dxfId="2313" priority="349" operator="containsText" text="sell">
      <formula>NOT(ISERROR(SEARCH("sell",B711)))</formula>
    </cfRule>
  </conditionalFormatting>
  <conditionalFormatting sqref="B720">
    <cfRule type="containsText" dxfId="2312" priority="346" operator="containsText" text="buy">
      <formula>NOT(ISERROR(SEARCH("buy",B720)))</formula>
    </cfRule>
    <cfRule type="containsText" dxfId="2311" priority="347" operator="containsText" text="sell">
      <formula>NOT(ISERROR(SEARCH("sell",B720)))</formula>
    </cfRule>
  </conditionalFormatting>
  <conditionalFormatting sqref="B729">
    <cfRule type="containsText" dxfId="2310" priority="344" operator="containsText" text="buy">
      <formula>NOT(ISERROR(SEARCH("buy",B729)))</formula>
    </cfRule>
    <cfRule type="containsText" dxfId="2309" priority="345" operator="containsText" text="sell">
      <formula>NOT(ISERROR(SEARCH("sell",B729)))</formula>
    </cfRule>
  </conditionalFormatting>
  <conditionalFormatting sqref="B738">
    <cfRule type="containsText" dxfId="2308" priority="342" operator="containsText" text="buy">
      <formula>NOT(ISERROR(SEARCH("buy",B738)))</formula>
    </cfRule>
    <cfRule type="containsText" dxfId="2307" priority="343" operator="containsText" text="sell">
      <formula>NOT(ISERROR(SEARCH("sell",B738)))</formula>
    </cfRule>
  </conditionalFormatting>
  <conditionalFormatting sqref="B747">
    <cfRule type="containsText" dxfId="2306" priority="340" operator="containsText" text="buy">
      <formula>NOT(ISERROR(SEARCH("buy",B747)))</formula>
    </cfRule>
    <cfRule type="containsText" dxfId="2305" priority="341" operator="containsText" text="sell">
      <formula>NOT(ISERROR(SEARCH("sell",B747)))</formula>
    </cfRule>
  </conditionalFormatting>
  <conditionalFormatting sqref="B756">
    <cfRule type="containsText" dxfId="2304" priority="338" operator="containsText" text="buy">
      <formula>NOT(ISERROR(SEARCH("buy",B756)))</formula>
    </cfRule>
    <cfRule type="containsText" dxfId="2303" priority="339" operator="containsText" text="sell">
      <formula>NOT(ISERROR(SEARCH("sell",B756)))</formula>
    </cfRule>
  </conditionalFormatting>
  <conditionalFormatting sqref="B765">
    <cfRule type="containsText" dxfId="2302" priority="336" operator="containsText" text="buy">
      <formula>NOT(ISERROR(SEARCH("buy",B765)))</formula>
    </cfRule>
    <cfRule type="containsText" dxfId="2301" priority="337" operator="containsText" text="sell">
      <formula>NOT(ISERROR(SEARCH("sell",B765)))</formula>
    </cfRule>
  </conditionalFormatting>
  <conditionalFormatting sqref="B774">
    <cfRule type="containsText" dxfId="2300" priority="334" operator="containsText" text="buy">
      <formula>NOT(ISERROR(SEARCH("buy",B774)))</formula>
    </cfRule>
    <cfRule type="containsText" dxfId="2299" priority="335" operator="containsText" text="sell">
      <formula>NOT(ISERROR(SEARCH("sell",B774)))</formula>
    </cfRule>
  </conditionalFormatting>
  <conditionalFormatting sqref="B783">
    <cfRule type="containsText" dxfId="2298" priority="332" operator="containsText" text="buy">
      <formula>NOT(ISERROR(SEARCH("buy",B783)))</formula>
    </cfRule>
    <cfRule type="containsText" dxfId="2297" priority="333" operator="containsText" text="sell">
      <formula>NOT(ISERROR(SEARCH("sell",B783)))</formula>
    </cfRule>
  </conditionalFormatting>
  <conditionalFormatting sqref="B792">
    <cfRule type="containsText" dxfId="2296" priority="330" operator="containsText" text="buy">
      <formula>NOT(ISERROR(SEARCH("buy",B792)))</formula>
    </cfRule>
    <cfRule type="containsText" dxfId="2295" priority="331" operator="containsText" text="sell">
      <formula>NOT(ISERROR(SEARCH("sell",B792)))</formula>
    </cfRule>
  </conditionalFormatting>
  <conditionalFormatting sqref="B801">
    <cfRule type="containsText" dxfId="2294" priority="328" operator="containsText" text="buy">
      <formula>NOT(ISERROR(SEARCH("buy",B801)))</formula>
    </cfRule>
    <cfRule type="containsText" dxfId="2293" priority="329" operator="containsText" text="sell">
      <formula>NOT(ISERROR(SEARCH("sell",B801)))</formula>
    </cfRule>
  </conditionalFormatting>
  <conditionalFormatting sqref="B810">
    <cfRule type="containsText" dxfId="2292" priority="326" operator="containsText" text="buy">
      <formula>NOT(ISERROR(SEARCH("buy",B810)))</formula>
    </cfRule>
    <cfRule type="containsText" dxfId="2291" priority="327" operator="containsText" text="sell">
      <formula>NOT(ISERROR(SEARCH("sell",B810)))</formula>
    </cfRule>
  </conditionalFormatting>
  <conditionalFormatting sqref="B819">
    <cfRule type="containsText" dxfId="2290" priority="324" operator="containsText" text="buy">
      <formula>NOT(ISERROR(SEARCH("buy",B819)))</formula>
    </cfRule>
    <cfRule type="containsText" dxfId="2289" priority="325" operator="containsText" text="sell">
      <formula>NOT(ISERROR(SEARCH("sell",B819)))</formula>
    </cfRule>
  </conditionalFormatting>
  <conditionalFormatting sqref="B828">
    <cfRule type="containsText" dxfId="2288" priority="322" operator="containsText" text="buy">
      <formula>NOT(ISERROR(SEARCH("buy",B828)))</formula>
    </cfRule>
    <cfRule type="containsText" dxfId="2287" priority="323" operator="containsText" text="sell">
      <formula>NOT(ISERROR(SEARCH("sell",B828)))</formula>
    </cfRule>
  </conditionalFormatting>
  <conditionalFormatting sqref="B837">
    <cfRule type="containsText" dxfId="2286" priority="320" operator="containsText" text="buy">
      <formula>NOT(ISERROR(SEARCH("buy",B837)))</formula>
    </cfRule>
    <cfRule type="containsText" dxfId="2285" priority="321" operator="containsText" text="sell">
      <formula>NOT(ISERROR(SEARCH("sell",B837)))</formula>
    </cfRule>
  </conditionalFormatting>
  <conditionalFormatting sqref="B846">
    <cfRule type="containsText" dxfId="2284" priority="318" operator="containsText" text="buy">
      <formula>NOT(ISERROR(SEARCH("buy",B846)))</formula>
    </cfRule>
    <cfRule type="containsText" dxfId="2283" priority="319" operator="containsText" text="sell">
      <formula>NOT(ISERROR(SEARCH("sell",B846)))</formula>
    </cfRule>
  </conditionalFormatting>
  <conditionalFormatting sqref="B855">
    <cfRule type="containsText" dxfId="2282" priority="316" operator="containsText" text="buy">
      <formula>NOT(ISERROR(SEARCH("buy",B855)))</formula>
    </cfRule>
    <cfRule type="containsText" dxfId="2281" priority="317" operator="containsText" text="sell">
      <formula>NOT(ISERROR(SEARCH("sell",B855)))</formula>
    </cfRule>
  </conditionalFormatting>
  <conditionalFormatting sqref="B864">
    <cfRule type="containsText" dxfId="2280" priority="314" operator="containsText" text="buy">
      <formula>NOT(ISERROR(SEARCH("buy",B864)))</formula>
    </cfRule>
    <cfRule type="containsText" dxfId="2279" priority="315" operator="containsText" text="sell">
      <formula>NOT(ISERROR(SEARCH("sell",B864)))</formula>
    </cfRule>
  </conditionalFormatting>
  <conditionalFormatting sqref="B873">
    <cfRule type="containsText" dxfId="2278" priority="312" operator="containsText" text="buy">
      <formula>NOT(ISERROR(SEARCH("buy",B873)))</formula>
    </cfRule>
    <cfRule type="containsText" dxfId="2277" priority="313" operator="containsText" text="sell">
      <formula>NOT(ISERROR(SEARCH("sell",B873)))</formula>
    </cfRule>
  </conditionalFormatting>
  <conditionalFormatting sqref="D104:E104">
    <cfRule type="notContainsBlanks" dxfId="2276" priority="202">
      <formula>LEN(TRIM(D104))&gt;0</formula>
    </cfRule>
  </conditionalFormatting>
  <conditionalFormatting sqref="B882">
    <cfRule type="containsText" dxfId="2275" priority="310" operator="containsText" text="buy">
      <formula>NOT(ISERROR(SEARCH("buy",B882)))</formula>
    </cfRule>
    <cfRule type="containsText" dxfId="2274" priority="311" operator="containsText" text="sell">
      <formula>NOT(ISERROR(SEARCH("sell",B882)))</formula>
    </cfRule>
  </conditionalFormatting>
  <conditionalFormatting sqref="B891">
    <cfRule type="containsText" dxfId="2273" priority="308" operator="containsText" text="buy">
      <formula>NOT(ISERROR(SEARCH("buy",B891)))</formula>
    </cfRule>
    <cfRule type="containsText" dxfId="2272" priority="309" operator="containsText" text="sell">
      <formula>NOT(ISERROR(SEARCH("sell",B891)))</formula>
    </cfRule>
  </conditionalFormatting>
  <conditionalFormatting sqref="B900">
    <cfRule type="containsText" dxfId="2271" priority="306" operator="containsText" text="buy">
      <formula>NOT(ISERROR(SEARCH("buy",B900)))</formula>
    </cfRule>
    <cfRule type="containsText" dxfId="2270" priority="307" operator="containsText" text="sell">
      <formula>NOT(ISERROR(SEARCH("sell",B900)))</formula>
    </cfRule>
  </conditionalFormatting>
  <conditionalFormatting sqref="B909">
    <cfRule type="containsText" dxfId="2269" priority="304" operator="containsText" text="buy">
      <formula>NOT(ISERROR(SEARCH("buy",B909)))</formula>
    </cfRule>
    <cfRule type="containsText" dxfId="2268" priority="305" operator="containsText" text="sell">
      <formula>NOT(ISERROR(SEARCH("sell",B909)))</formula>
    </cfRule>
  </conditionalFormatting>
  <conditionalFormatting sqref="B918">
    <cfRule type="containsText" dxfId="2267" priority="302" operator="containsText" text="buy">
      <formula>NOT(ISERROR(SEARCH("buy",B918)))</formula>
    </cfRule>
    <cfRule type="containsText" dxfId="2266" priority="303" operator="containsText" text="sell">
      <formula>NOT(ISERROR(SEARCH("sell",B918)))</formula>
    </cfRule>
  </conditionalFormatting>
  <conditionalFormatting sqref="B927">
    <cfRule type="containsText" dxfId="2265" priority="300" operator="containsText" text="buy">
      <formula>NOT(ISERROR(SEARCH("buy",B927)))</formula>
    </cfRule>
    <cfRule type="containsText" dxfId="2264" priority="301" operator="containsText" text="sell">
      <formula>NOT(ISERROR(SEARCH("sell",B927)))</formula>
    </cfRule>
  </conditionalFormatting>
  <conditionalFormatting sqref="B936">
    <cfRule type="containsText" dxfId="2263" priority="298" operator="containsText" text="buy">
      <formula>NOT(ISERROR(SEARCH("buy",B936)))</formula>
    </cfRule>
    <cfRule type="containsText" dxfId="2262" priority="299" operator="containsText" text="sell">
      <formula>NOT(ISERROR(SEARCH("sell",B936)))</formula>
    </cfRule>
  </conditionalFormatting>
  <conditionalFormatting sqref="B945">
    <cfRule type="containsText" dxfId="2261" priority="296" operator="containsText" text="buy">
      <formula>NOT(ISERROR(SEARCH("buy",B945)))</formula>
    </cfRule>
    <cfRule type="containsText" dxfId="2260" priority="297" operator="containsText" text="sell">
      <formula>NOT(ISERROR(SEARCH("sell",B945)))</formula>
    </cfRule>
  </conditionalFormatting>
  <conditionalFormatting sqref="B954">
    <cfRule type="containsText" dxfId="2259" priority="294" operator="containsText" text="buy">
      <formula>NOT(ISERROR(SEARCH("buy",B954)))</formula>
    </cfRule>
    <cfRule type="containsText" dxfId="2258" priority="295" operator="containsText" text="sell">
      <formula>NOT(ISERROR(SEARCH("sell",B954)))</formula>
    </cfRule>
  </conditionalFormatting>
  <conditionalFormatting sqref="B963">
    <cfRule type="containsText" dxfId="2257" priority="292" operator="containsText" text="buy">
      <formula>NOT(ISERROR(SEARCH("buy",B963)))</formula>
    </cfRule>
    <cfRule type="containsText" dxfId="2256" priority="293" operator="containsText" text="sell">
      <formula>NOT(ISERROR(SEARCH("sell",B963)))</formula>
    </cfRule>
  </conditionalFormatting>
  <conditionalFormatting sqref="D122:E122">
    <cfRule type="notContainsBlanks" dxfId="2255" priority="200">
      <formula>LEN(TRIM(D122))&gt;0</formula>
    </cfRule>
  </conditionalFormatting>
  <conditionalFormatting sqref="B972">
    <cfRule type="containsText" dxfId="2254" priority="290" operator="containsText" text="buy">
      <formula>NOT(ISERROR(SEARCH("buy",B972)))</formula>
    </cfRule>
    <cfRule type="containsText" dxfId="2253" priority="291" operator="containsText" text="sell">
      <formula>NOT(ISERROR(SEARCH("sell",B972)))</formula>
    </cfRule>
  </conditionalFormatting>
  <conditionalFormatting sqref="B981">
    <cfRule type="containsText" dxfId="2252" priority="288" operator="containsText" text="buy">
      <formula>NOT(ISERROR(SEARCH("buy",B981)))</formula>
    </cfRule>
    <cfRule type="containsText" dxfId="2251" priority="289" operator="containsText" text="sell">
      <formula>NOT(ISERROR(SEARCH("sell",B981)))</formula>
    </cfRule>
  </conditionalFormatting>
  <conditionalFormatting sqref="B990">
    <cfRule type="containsText" dxfId="2250" priority="286" operator="containsText" text="buy">
      <formula>NOT(ISERROR(SEARCH("buy",B990)))</formula>
    </cfRule>
    <cfRule type="containsText" dxfId="2249" priority="287" operator="containsText" text="sell">
      <formula>NOT(ISERROR(SEARCH("sell",B990)))</formula>
    </cfRule>
  </conditionalFormatting>
  <conditionalFormatting sqref="B999">
    <cfRule type="containsText" dxfId="2248" priority="284" operator="containsText" text="buy">
      <formula>NOT(ISERROR(SEARCH("buy",B999)))</formula>
    </cfRule>
    <cfRule type="containsText" dxfId="2247" priority="285" operator="containsText" text="sell">
      <formula>NOT(ISERROR(SEARCH("sell",B999)))</formula>
    </cfRule>
  </conditionalFormatting>
  <conditionalFormatting sqref="B1008">
    <cfRule type="containsText" dxfId="2246" priority="282" operator="containsText" text="buy">
      <formula>NOT(ISERROR(SEARCH("buy",B1008)))</formula>
    </cfRule>
    <cfRule type="containsText" dxfId="2245" priority="283" operator="containsText" text="sell">
      <formula>NOT(ISERROR(SEARCH("sell",B1008)))</formula>
    </cfRule>
  </conditionalFormatting>
  <conditionalFormatting sqref="B1017">
    <cfRule type="containsText" dxfId="2244" priority="280" operator="containsText" text="buy">
      <formula>NOT(ISERROR(SEARCH("buy",B1017)))</formula>
    </cfRule>
    <cfRule type="containsText" dxfId="2243" priority="281" operator="containsText" text="sell">
      <formula>NOT(ISERROR(SEARCH("sell",B1017)))</formula>
    </cfRule>
  </conditionalFormatting>
  <conditionalFormatting sqref="B1026">
    <cfRule type="containsText" dxfId="2242" priority="278" operator="containsText" text="buy">
      <formula>NOT(ISERROR(SEARCH("buy",B1026)))</formula>
    </cfRule>
    <cfRule type="containsText" dxfId="2241" priority="279" operator="containsText" text="sell">
      <formula>NOT(ISERROR(SEARCH("sell",B1026)))</formula>
    </cfRule>
  </conditionalFormatting>
  <conditionalFormatting sqref="B1035">
    <cfRule type="containsText" dxfId="2240" priority="276" operator="containsText" text="buy">
      <formula>NOT(ISERROR(SEARCH("buy",B1035)))</formula>
    </cfRule>
    <cfRule type="containsText" dxfId="2239" priority="277" operator="containsText" text="sell">
      <formula>NOT(ISERROR(SEARCH("sell",B1035)))</formula>
    </cfRule>
  </conditionalFormatting>
  <conditionalFormatting sqref="B1044">
    <cfRule type="containsText" dxfId="2238" priority="274" operator="containsText" text="buy">
      <formula>NOT(ISERROR(SEARCH("buy",B1044)))</formula>
    </cfRule>
    <cfRule type="containsText" dxfId="2237" priority="275" operator="containsText" text="sell">
      <formula>NOT(ISERROR(SEARCH("sell",B1044)))</formula>
    </cfRule>
  </conditionalFormatting>
  <conditionalFormatting sqref="B1053">
    <cfRule type="containsText" dxfId="2236" priority="272" operator="containsText" text="buy">
      <formula>NOT(ISERROR(SEARCH("buy",B1053)))</formula>
    </cfRule>
    <cfRule type="containsText" dxfId="2235" priority="273" operator="containsText" text="sell">
      <formula>NOT(ISERROR(SEARCH("sell",B1053)))</formula>
    </cfRule>
  </conditionalFormatting>
  <conditionalFormatting sqref="B1062">
    <cfRule type="containsText" dxfId="2234" priority="270" operator="containsText" text="buy">
      <formula>NOT(ISERROR(SEARCH("buy",B1062)))</formula>
    </cfRule>
    <cfRule type="containsText" dxfId="2233" priority="271" operator="containsText" text="sell">
      <formula>NOT(ISERROR(SEARCH("sell",B1062)))</formula>
    </cfRule>
  </conditionalFormatting>
  <conditionalFormatting sqref="B1071">
    <cfRule type="containsText" dxfId="2232" priority="268" operator="containsText" text="buy">
      <formula>NOT(ISERROR(SEARCH("buy",B1071)))</formula>
    </cfRule>
    <cfRule type="containsText" dxfId="2231" priority="269" operator="containsText" text="sell">
      <formula>NOT(ISERROR(SEARCH("sell",B1071)))</formula>
    </cfRule>
  </conditionalFormatting>
  <conditionalFormatting sqref="B1080">
    <cfRule type="containsText" dxfId="2230" priority="266" operator="containsText" text="buy">
      <formula>NOT(ISERROR(SEARCH("buy",B1080)))</formula>
    </cfRule>
    <cfRule type="containsText" dxfId="2229" priority="267" operator="containsText" text="sell">
      <formula>NOT(ISERROR(SEARCH("sell",B1080)))</formula>
    </cfRule>
  </conditionalFormatting>
  <conditionalFormatting sqref="B1089">
    <cfRule type="containsText" dxfId="2228" priority="264" operator="containsText" text="buy">
      <formula>NOT(ISERROR(SEARCH("buy",B1089)))</formula>
    </cfRule>
    <cfRule type="containsText" dxfId="2227" priority="265" operator="containsText" text="sell">
      <formula>NOT(ISERROR(SEARCH("sell",B1089)))</formula>
    </cfRule>
  </conditionalFormatting>
  <conditionalFormatting sqref="B1098">
    <cfRule type="containsText" dxfId="2226" priority="262" operator="containsText" text="buy">
      <formula>NOT(ISERROR(SEARCH("buy",B1098)))</formula>
    </cfRule>
    <cfRule type="containsText" dxfId="2225" priority="263" operator="containsText" text="sell">
      <formula>NOT(ISERROR(SEARCH("sell",B1098)))</formula>
    </cfRule>
  </conditionalFormatting>
  <conditionalFormatting sqref="B1107">
    <cfRule type="containsText" dxfId="2224" priority="260" operator="containsText" text="buy">
      <formula>NOT(ISERROR(SEARCH("buy",B1107)))</formula>
    </cfRule>
    <cfRule type="containsText" dxfId="2223" priority="261" operator="containsText" text="sell">
      <formula>NOT(ISERROR(SEARCH("sell",B1107)))</formula>
    </cfRule>
  </conditionalFormatting>
  <conditionalFormatting sqref="B1116">
    <cfRule type="containsText" dxfId="2222" priority="258" operator="containsText" text="buy">
      <formula>NOT(ISERROR(SEARCH("buy",B1116)))</formula>
    </cfRule>
    <cfRule type="containsText" dxfId="2221" priority="259" operator="containsText" text="sell">
      <formula>NOT(ISERROR(SEARCH("sell",B1116)))</formula>
    </cfRule>
  </conditionalFormatting>
  <conditionalFormatting sqref="B1125">
    <cfRule type="containsText" dxfId="2220" priority="256" operator="containsText" text="buy">
      <formula>NOT(ISERROR(SEARCH("buy",B1125)))</formula>
    </cfRule>
    <cfRule type="containsText" dxfId="2219" priority="257" operator="containsText" text="sell">
      <formula>NOT(ISERROR(SEARCH("sell",B1125)))</formula>
    </cfRule>
  </conditionalFormatting>
  <conditionalFormatting sqref="B1134">
    <cfRule type="containsText" dxfId="2218" priority="254" operator="containsText" text="buy">
      <formula>NOT(ISERROR(SEARCH("buy",B1134)))</formula>
    </cfRule>
    <cfRule type="containsText" dxfId="2217" priority="255" operator="containsText" text="sell">
      <formula>NOT(ISERROR(SEARCH("sell",B1134)))</formula>
    </cfRule>
  </conditionalFormatting>
  <conditionalFormatting sqref="B1143">
    <cfRule type="containsText" dxfId="2216" priority="252" operator="containsText" text="buy">
      <formula>NOT(ISERROR(SEARCH("buy",B1143)))</formula>
    </cfRule>
    <cfRule type="containsText" dxfId="2215" priority="253" operator="containsText" text="sell">
      <formula>NOT(ISERROR(SEARCH("sell",B1143)))</formula>
    </cfRule>
  </conditionalFormatting>
  <conditionalFormatting sqref="B1152">
    <cfRule type="containsText" dxfId="2214" priority="250" operator="containsText" text="buy">
      <formula>NOT(ISERROR(SEARCH("buy",B1152)))</formula>
    </cfRule>
    <cfRule type="containsText" dxfId="2213" priority="251" operator="containsText" text="sell">
      <formula>NOT(ISERROR(SEARCH("sell",B1152)))</formula>
    </cfRule>
  </conditionalFormatting>
  <conditionalFormatting sqref="B1161">
    <cfRule type="containsText" dxfId="2212" priority="248" operator="containsText" text="buy">
      <formula>NOT(ISERROR(SEARCH("buy",B1161)))</formula>
    </cfRule>
    <cfRule type="containsText" dxfId="2211" priority="249" operator="containsText" text="sell">
      <formula>NOT(ISERROR(SEARCH("sell",B1161)))</formula>
    </cfRule>
  </conditionalFormatting>
  <conditionalFormatting sqref="B1170">
    <cfRule type="containsText" dxfId="2210" priority="246" operator="containsText" text="buy">
      <formula>NOT(ISERROR(SEARCH("buy",B1170)))</formula>
    </cfRule>
    <cfRule type="containsText" dxfId="2209" priority="247" operator="containsText" text="sell">
      <formula>NOT(ISERROR(SEARCH("sell",B1170)))</formula>
    </cfRule>
  </conditionalFormatting>
  <conditionalFormatting sqref="B1179">
    <cfRule type="containsText" dxfId="2208" priority="244" operator="containsText" text="buy">
      <formula>NOT(ISERROR(SEARCH("buy",B1179)))</formula>
    </cfRule>
    <cfRule type="containsText" dxfId="2207" priority="245" operator="containsText" text="sell">
      <formula>NOT(ISERROR(SEARCH("sell",B1179)))</formula>
    </cfRule>
  </conditionalFormatting>
  <conditionalFormatting sqref="B1188">
    <cfRule type="containsText" dxfId="2206" priority="242" operator="containsText" text="buy">
      <formula>NOT(ISERROR(SEARCH("buy",B1188)))</formula>
    </cfRule>
    <cfRule type="containsText" dxfId="2205" priority="243" operator="containsText" text="sell">
      <formula>NOT(ISERROR(SEARCH("sell",B1188)))</formula>
    </cfRule>
  </conditionalFormatting>
  <conditionalFormatting sqref="B1197">
    <cfRule type="containsText" dxfId="2204" priority="240" operator="containsText" text="buy">
      <formula>NOT(ISERROR(SEARCH("buy",B1197)))</formula>
    </cfRule>
    <cfRule type="containsText" dxfId="2203" priority="241" operator="containsText" text="sell">
      <formula>NOT(ISERROR(SEARCH("sell",B1197)))</formula>
    </cfRule>
  </conditionalFormatting>
  <conditionalFormatting sqref="B1206">
    <cfRule type="containsText" dxfId="2202" priority="238" operator="containsText" text="buy">
      <formula>NOT(ISERROR(SEARCH("buy",B1206)))</formula>
    </cfRule>
    <cfRule type="containsText" dxfId="2201" priority="239" operator="containsText" text="sell">
      <formula>NOT(ISERROR(SEARCH("sell",B1206)))</formula>
    </cfRule>
  </conditionalFormatting>
  <conditionalFormatting sqref="B1215">
    <cfRule type="containsText" dxfId="2200" priority="236" operator="containsText" text="buy">
      <formula>NOT(ISERROR(SEARCH("buy",B1215)))</formula>
    </cfRule>
    <cfRule type="containsText" dxfId="2199" priority="237" operator="containsText" text="sell">
      <formula>NOT(ISERROR(SEARCH("sell",B1215)))</formula>
    </cfRule>
  </conditionalFormatting>
  <conditionalFormatting sqref="B1224">
    <cfRule type="containsText" dxfId="2198" priority="234" operator="containsText" text="buy">
      <formula>NOT(ISERROR(SEARCH("buy",B1224)))</formula>
    </cfRule>
    <cfRule type="containsText" dxfId="2197" priority="235" operator="containsText" text="sell">
      <formula>NOT(ISERROR(SEARCH("sell",B1224)))</formula>
    </cfRule>
  </conditionalFormatting>
  <conditionalFormatting sqref="B1233">
    <cfRule type="containsText" dxfId="2196" priority="232" operator="containsText" text="buy">
      <formula>NOT(ISERROR(SEARCH("buy",B1233)))</formula>
    </cfRule>
    <cfRule type="containsText" dxfId="2195" priority="233" operator="containsText" text="sell">
      <formula>NOT(ISERROR(SEARCH("sell",B1233)))</formula>
    </cfRule>
  </conditionalFormatting>
  <conditionalFormatting sqref="B1242">
    <cfRule type="containsText" dxfId="2194" priority="230" operator="containsText" text="buy">
      <formula>NOT(ISERROR(SEARCH("buy",B1242)))</formula>
    </cfRule>
    <cfRule type="containsText" dxfId="2193" priority="231" operator="containsText" text="sell">
      <formula>NOT(ISERROR(SEARCH("sell",B1242)))</formula>
    </cfRule>
  </conditionalFormatting>
  <conditionalFormatting sqref="B1251">
    <cfRule type="containsText" dxfId="2192" priority="228" operator="containsText" text="buy">
      <formula>NOT(ISERROR(SEARCH("buy",B1251)))</formula>
    </cfRule>
    <cfRule type="containsText" dxfId="2191" priority="229" operator="containsText" text="sell">
      <formula>NOT(ISERROR(SEARCH("sell",B1251)))</formula>
    </cfRule>
  </conditionalFormatting>
  <conditionalFormatting sqref="B1260">
    <cfRule type="containsText" dxfId="2190" priority="226" operator="containsText" text="buy">
      <formula>NOT(ISERROR(SEARCH("buy",B1260)))</formula>
    </cfRule>
    <cfRule type="containsText" dxfId="2189" priority="227" operator="containsText" text="sell">
      <formula>NOT(ISERROR(SEARCH("sell",B1260)))</formula>
    </cfRule>
  </conditionalFormatting>
  <conditionalFormatting sqref="B1269">
    <cfRule type="containsText" dxfId="2188" priority="224" operator="containsText" text="buy">
      <formula>NOT(ISERROR(SEARCH("buy",B1269)))</formula>
    </cfRule>
    <cfRule type="containsText" dxfId="2187" priority="225" operator="containsText" text="sell">
      <formula>NOT(ISERROR(SEARCH("sell",B1269)))</formula>
    </cfRule>
  </conditionalFormatting>
  <conditionalFormatting sqref="B1278">
    <cfRule type="containsText" dxfId="2186" priority="222" operator="containsText" text="buy">
      <formula>NOT(ISERROR(SEARCH("buy",B1278)))</formula>
    </cfRule>
    <cfRule type="containsText" dxfId="2185" priority="223" operator="containsText" text="sell">
      <formula>NOT(ISERROR(SEARCH("sell",B1278)))</formula>
    </cfRule>
  </conditionalFormatting>
  <conditionalFormatting sqref="B1287">
    <cfRule type="containsText" dxfId="2184" priority="220" operator="containsText" text="buy">
      <formula>NOT(ISERROR(SEARCH("buy",B1287)))</formula>
    </cfRule>
    <cfRule type="containsText" dxfId="2183" priority="221" operator="containsText" text="sell">
      <formula>NOT(ISERROR(SEARCH("sell",B1287)))</formula>
    </cfRule>
  </conditionalFormatting>
  <conditionalFormatting sqref="B1296">
    <cfRule type="containsText" dxfId="2182" priority="218" operator="containsText" text="buy">
      <formula>NOT(ISERROR(SEARCH("buy",B1296)))</formula>
    </cfRule>
    <cfRule type="containsText" dxfId="2181" priority="219" operator="containsText" text="sell">
      <formula>NOT(ISERROR(SEARCH("sell",B1296)))</formula>
    </cfRule>
  </conditionalFormatting>
  <conditionalFormatting sqref="B1305">
    <cfRule type="containsText" dxfId="2180" priority="216" operator="containsText" text="buy">
      <formula>NOT(ISERROR(SEARCH("buy",B1305)))</formula>
    </cfRule>
    <cfRule type="containsText" dxfId="2179" priority="217" operator="containsText" text="sell">
      <formula>NOT(ISERROR(SEARCH("sell",B1305)))</formula>
    </cfRule>
  </conditionalFormatting>
  <conditionalFormatting sqref="B1314">
    <cfRule type="containsText" dxfId="2178" priority="214" operator="containsText" text="buy">
      <formula>NOT(ISERROR(SEARCH("buy",B1314)))</formula>
    </cfRule>
    <cfRule type="containsText" dxfId="2177" priority="215" operator="containsText" text="sell">
      <formula>NOT(ISERROR(SEARCH("sell",B1314)))</formula>
    </cfRule>
  </conditionalFormatting>
  <conditionalFormatting sqref="B1323">
    <cfRule type="containsText" dxfId="2176" priority="212" operator="containsText" text="buy">
      <formula>NOT(ISERROR(SEARCH("buy",B1323)))</formula>
    </cfRule>
    <cfRule type="containsText" dxfId="2175" priority="213" operator="containsText" text="sell">
      <formula>NOT(ISERROR(SEARCH("sell",B1323)))</formula>
    </cfRule>
  </conditionalFormatting>
  <conditionalFormatting sqref="D68:E68">
    <cfRule type="notContainsBlanks" dxfId="2174" priority="206">
      <formula>LEN(TRIM(D68))&gt;0</formula>
    </cfRule>
  </conditionalFormatting>
  <conditionalFormatting sqref="B1332">
    <cfRule type="containsText" dxfId="2173" priority="210" operator="containsText" text="buy">
      <formula>NOT(ISERROR(SEARCH("buy",B1332)))</formula>
    </cfRule>
    <cfRule type="containsText" dxfId="2172" priority="211" operator="containsText" text="sell">
      <formula>NOT(ISERROR(SEARCH("sell",B1332)))</formula>
    </cfRule>
  </conditionalFormatting>
  <conditionalFormatting sqref="B1341">
    <cfRule type="containsText" dxfId="2171" priority="208" operator="containsText" text="buy">
      <formula>NOT(ISERROR(SEARCH("buy",B1341)))</formula>
    </cfRule>
    <cfRule type="containsText" dxfId="2170" priority="209" operator="containsText" text="sell">
      <formula>NOT(ISERROR(SEARCH("sell",B1341)))</formula>
    </cfRule>
  </conditionalFormatting>
  <conditionalFormatting sqref="D95:E95">
    <cfRule type="notContainsBlanks" dxfId="2169" priority="203">
      <formula>LEN(TRIM(D95))&gt;0</formula>
    </cfRule>
  </conditionalFormatting>
  <conditionalFormatting sqref="D113:E113">
    <cfRule type="notContainsBlanks" dxfId="2168" priority="201">
      <formula>LEN(TRIM(D113))&gt;0</formula>
    </cfRule>
  </conditionalFormatting>
  <conditionalFormatting sqref="D131:E131">
    <cfRule type="notContainsBlanks" dxfId="2167" priority="199">
      <formula>LEN(TRIM(D131))&gt;0</formula>
    </cfRule>
  </conditionalFormatting>
  <conditionalFormatting sqref="D140:E140">
    <cfRule type="notContainsBlanks" dxfId="2166" priority="198">
      <formula>LEN(TRIM(D140))&gt;0</formula>
    </cfRule>
  </conditionalFormatting>
  <conditionalFormatting sqref="D149:E149">
    <cfRule type="notContainsBlanks" dxfId="2165" priority="197">
      <formula>LEN(TRIM(D149))&gt;0</formula>
    </cfRule>
  </conditionalFormatting>
  <conditionalFormatting sqref="D1328:E1328">
    <cfRule type="notContainsBlanks" dxfId="2164" priority="66">
      <formula>LEN(TRIM(D1328))&gt;0</formula>
    </cfRule>
  </conditionalFormatting>
  <conditionalFormatting sqref="D1337:E1337">
    <cfRule type="notContainsBlanks" dxfId="2163" priority="65">
      <formula>LEN(TRIM(D1337))&gt;0</formula>
    </cfRule>
  </conditionalFormatting>
  <conditionalFormatting sqref="D1346:E1346">
    <cfRule type="notContainsBlanks" dxfId="2162" priority="64">
      <formula>LEN(TRIM(D1346))&gt;0</formula>
    </cfRule>
  </conditionalFormatting>
  <conditionalFormatting sqref="D77:E77">
    <cfRule type="notContainsBlanks" dxfId="2161" priority="205">
      <formula>LEN(TRIM(D77))&gt;0</formula>
    </cfRule>
  </conditionalFormatting>
  <conditionalFormatting sqref="D86:E86">
    <cfRule type="notContainsBlanks" dxfId="2160" priority="204">
      <formula>LEN(TRIM(D86))&gt;0</formula>
    </cfRule>
  </conditionalFormatting>
  <conditionalFormatting sqref="D158:E158">
    <cfRule type="notContainsBlanks" dxfId="2159" priority="196">
      <formula>LEN(TRIM(D158))&gt;0</formula>
    </cfRule>
  </conditionalFormatting>
  <conditionalFormatting sqref="D167:E167">
    <cfRule type="notContainsBlanks" dxfId="2158" priority="195">
      <formula>LEN(TRIM(D167))&gt;0</formula>
    </cfRule>
  </conditionalFormatting>
  <conditionalFormatting sqref="D176:E176">
    <cfRule type="notContainsBlanks" dxfId="2157" priority="194">
      <formula>LEN(TRIM(D176))&gt;0</formula>
    </cfRule>
  </conditionalFormatting>
  <conditionalFormatting sqref="D185:E185">
    <cfRule type="notContainsBlanks" dxfId="2156" priority="193">
      <formula>LEN(TRIM(D185))&gt;0</formula>
    </cfRule>
  </conditionalFormatting>
  <conditionalFormatting sqref="D194:E194">
    <cfRule type="notContainsBlanks" dxfId="2155" priority="192">
      <formula>LEN(TRIM(D194))&gt;0</formula>
    </cfRule>
  </conditionalFormatting>
  <conditionalFormatting sqref="D203:E203">
    <cfRule type="notContainsBlanks" dxfId="2154" priority="191">
      <formula>LEN(TRIM(D203))&gt;0</formula>
    </cfRule>
  </conditionalFormatting>
  <conditionalFormatting sqref="D212:E212">
    <cfRule type="notContainsBlanks" dxfId="2153" priority="190">
      <formula>LEN(TRIM(D212))&gt;0</formula>
    </cfRule>
  </conditionalFormatting>
  <conditionalFormatting sqref="D221:E221">
    <cfRule type="notContainsBlanks" dxfId="2152" priority="189">
      <formula>LEN(TRIM(D221))&gt;0</formula>
    </cfRule>
  </conditionalFormatting>
  <conditionalFormatting sqref="D230:E230">
    <cfRule type="notContainsBlanks" dxfId="2151" priority="188">
      <formula>LEN(TRIM(D230))&gt;0</formula>
    </cfRule>
  </conditionalFormatting>
  <conditionalFormatting sqref="D239:E239">
    <cfRule type="notContainsBlanks" dxfId="2150" priority="187">
      <formula>LEN(TRIM(D239))&gt;0</formula>
    </cfRule>
  </conditionalFormatting>
  <conditionalFormatting sqref="D248:E248">
    <cfRule type="notContainsBlanks" dxfId="2149" priority="186">
      <formula>LEN(TRIM(D248))&gt;0</formula>
    </cfRule>
  </conditionalFormatting>
  <conditionalFormatting sqref="D257:E257">
    <cfRule type="notContainsBlanks" dxfId="2148" priority="185">
      <formula>LEN(TRIM(D257))&gt;0</formula>
    </cfRule>
  </conditionalFormatting>
  <conditionalFormatting sqref="D266:E266">
    <cfRule type="notContainsBlanks" dxfId="2147" priority="184">
      <formula>LEN(TRIM(D266))&gt;0</formula>
    </cfRule>
  </conditionalFormatting>
  <conditionalFormatting sqref="D275:E275">
    <cfRule type="notContainsBlanks" dxfId="2146" priority="183">
      <formula>LEN(TRIM(D275))&gt;0</formula>
    </cfRule>
  </conditionalFormatting>
  <conditionalFormatting sqref="D284:E284">
    <cfRule type="notContainsBlanks" dxfId="2145" priority="182">
      <formula>LEN(TRIM(D284))&gt;0</formula>
    </cfRule>
  </conditionalFormatting>
  <conditionalFormatting sqref="D293:E293">
    <cfRule type="notContainsBlanks" dxfId="2144" priority="181">
      <formula>LEN(TRIM(D293))&gt;0</formula>
    </cfRule>
  </conditionalFormatting>
  <conditionalFormatting sqref="D302:E302">
    <cfRule type="notContainsBlanks" dxfId="2143" priority="180">
      <formula>LEN(TRIM(D302))&gt;0</formula>
    </cfRule>
  </conditionalFormatting>
  <conditionalFormatting sqref="D311:E311">
    <cfRule type="notContainsBlanks" dxfId="2142" priority="179">
      <formula>LEN(TRIM(D311))&gt;0</formula>
    </cfRule>
  </conditionalFormatting>
  <conditionalFormatting sqref="D320:E320">
    <cfRule type="notContainsBlanks" dxfId="2141" priority="178">
      <formula>LEN(TRIM(D320))&gt;0</formula>
    </cfRule>
  </conditionalFormatting>
  <conditionalFormatting sqref="D329:E329">
    <cfRule type="notContainsBlanks" dxfId="2140" priority="177">
      <formula>LEN(TRIM(D329))&gt;0</formula>
    </cfRule>
  </conditionalFormatting>
  <conditionalFormatting sqref="D338:E338">
    <cfRule type="notContainsBlanks" dxfId="2139" priority="176">
      <formula>LEN(TRIM(D338))&gt;0</formula>
    </cfRule>
  </conditionalFormatting>
  <conditionalFormatting sqref="D347:E347">
    <cfRule type="notContainsBlanks" dxfId="2138" priority="175">
      <formula>LEN(TRIM(D347))&gt;0</formula>
    </cfRule>
  </conditionalFormatting>
  <conditionalFormatting sqref="D356:E356">
    <cfRule type="notContainsBlanks" dxfId="2137" priority="174">
      <formula>LEN(TRIM(D356))&gt;0</formula>
    </cfRule>
  </conditionalFormatting>
  <conditionalFormatting sqref="D365:E365">
    <cfRule type="notContainsBlanks" dxfId="2136" priority="173">
      <formula>LEN(TRIM(D365))&gt;0</formula>
    </cfRule>
  </conditionalFormatting>
  <conditionalFormatting sqref="D374:E374">
    <cfRule type="notContainsBlanks" dxfId="2135" priority="172">
      <formula>LEN(TRIM(D374))&gt;0</formula>
    </cfRule>
  </conditionalFormatting>
  <conditionalFormatting sqref="D383:E383">
    <cfRule type="notContainsBlanks" dxfId="2134" priority="171">
      <formula>LEN(TRIM(D383))&gt;0</formula>
    </cfRule>
  </conditionalFormatting>
  <conditionalFormatting sqref="D392:E392">
    <cfRule type="notContainsBlanks" dxfId="2133" priority="170">
      <formula>LEN(TRIM(D392))&gt;0</formula>
    </cfRule>
  </conditionalFormatting>
  <conditionalFormatting sqref="D401:E401">
    <cfRule type="notContainsBlanks" dxfId="2132" priority="169">
      <formula>LEN(TRIM(D401))&gt;0</formula>
    </cfRule>
  </conditionalFormatting>
  <conditionalFormatting sqref="D410:E410">
    <cfRule type="notContainsBlanks" dxfId="2131" priority="168">
      <formula>LEN(TRIM(D410))&gt;0</formula>
    </cfRule>
  </conditionalFormatting>
  <conditionalFormatting sqref="D419:E419">
    <cfRule type="notContainsBlanks" dxfId="2130" priority="167">
      <formula>LEN(TRIM(D419))&gt;0</formula>
    </cfRule>
  </conditionalFormatting>
  <conditionalFormatting sqref="D428:E428">
    <cfRule type="notContainsBlanks" dxfId="2129" priority="166">
      <formula>LEN(TRIM(D428))&gt;0</formula>
    </cfRule>
  </conditionalFormatting>
  <conditionalFormatting sqref="D437:E437">
    <cfRule type="notContainsBlanks" dxfId="2128" priority="165">
      <formula>LEN(TRIM(D437))&gt;0</formula>
    </cfRule>
  </conditionalFormatting>
  <conditionalFormatting sqref="D446:E446">
    <cfRule type="notContainsBlanks" dxfId="2127" priority="164">
      <formula>LEN(TRIM(D446))&gt;0</formula>
    </cfRule>
  </conditionalFormatting>
  <conditionalFormatting sqref="D455:E455">
    <cfRule type="notContainsBlanks" dxfId="2126" priority="163">
      <formula>LEN(TRIM(D455))&gt;0</formula>
    </cfRule>
  </conditionalFormatting>
  <conditionalFormatting sqref="D464:E464">
    <cfRule type="notContainsBlanks" dxfId="2125" priority="162">
      <formula>LEN(TRIM(D464))&gt;0</formula>
    </cfRule>
  </conditionalFormatting>
  <conditionalFormatting sqref="D473:E473">
    <cfRule type="notContainsBlanks" dxfId="2124" priority="161">
      <formula>LEN(TRIM(D473))&gt;0</formula>
    </cfRule>
  </conditionalFormatting>
  <conditionalFormatting sqref="D482:E482">
    <cfRule type="notContainsBlanks" dxfId="2123" priority="160">
      <formula>LEN(TRIM(D482))&gt;0</formula>
    </cfRule>
  </conditionalFormatting>
  <conditionalFormatting sqref="D491:E491">
    <cfRule type="notContainsBlanks" dxfId="2122" priority="159">
      <formula>LEN(TRIM(D491))&gt;0</formula>
    </cfRule>
  </conditionalFormatting>
  <conditionalFormatting sqref="D500:E500">
    <cfRule type="notContainsBlanks" dxfId="2121" priority="158">
      <formula>LEN(TRIM(D500))&gt;0</formula>
    </cfRule>
  </conditionalFormatting>
  <conditionalFormatting sqref="D509:E509">
    <cfRule type="notContainsBlanks" dxfId="2120" priority="157">
      <formula>LEN(TRIM(D509))&gt;0</formula>
    </cfRule>
  </conditionalFormatting>
  <conditionalFormatting sqref="D518:E518">
    <cfRule type="notContainsBlanks" dxfId="2119" priority="156">
      <formula>LEN(TRIM(D518))&gt;0</formula>
    </cfRule>
  </conditionalFormatting>
  <conditionalFormatting sqref="D527:E527">
    <cfRule type="notContainsBlanks" dxfId="2118" priority="155">
      <formula>LEN(TRIM(D527))&gt;0</formula>
    </cfRule>
  </conditionalFormatting>
  <conditionalFormatting sqref="D536:E536">
    <cfRule type="notContainsBlanks" dxfId="2117" priority="154">
      <formula>LEN(TRIM(D536))&gt;0</formula>
    </cfRule>
  </conditionalFormatting>
  <conditionalFormatting sqref="D545:E545">
    <cfRule type="notContainsBlanks" dxfId="2116" priority="153">
      <formula>LEN(TRIM(D545))&gt;0</formula>
    </cfRule>
  </conditionalFormatting>
  <conditionalFormatting sqref="D554:E554">
    <cfRule type="notContainsBlanks" dxfId="2115" priority="152">
      <formula>LEN(TRIM(D554))&gt;0</formula>
    </cfRule>
  </conditionalFormatting>
  <conditionalFormatting sqref="D563:E563">
    <cfRule type="notContainsBlanks" dxfId="2114" priority="151">
      <formula>LEN(TRIM(D563))&gt;0</formula>
    </cfRule>
  </conditionalFormatting>
  <conditionalFormatting sqref="D572:E572">
    <cfRule type="notContainsBlanks" dxfId="2113" priority="150">
      <formula>LEN(TRIM(D572))&gt;0</formula>
    </cfRule>
  </conditionalFormatting>
  <conditionalFormatting sqref="D581:E581">
    <cfRule type="notContainsBlanks" dxfId="2112" priority="149">
      <formula>LEN(TRIM(D581))&gt;0</formula>
    </cfRule>
  </conditionalFormatting>
  <conditionalFormatting sqref="D590:E590">
    <cfRule type="notContainsBlanks" dxfId="2111" priority="148">
      <formula>LEN(TRIM(D590))&gt;0</formula>
    </cfRule>
  </conditionalFormatting>
  <conditionalFormatting sqref="D599:E599">
    <cfRule type="notContainsBlanks" dxfId="2110" priority="147">
      <formula>LEN(TRIM(D599))&gt;0</formula>
    </cfRule>
  </conditionalFormatting>
  <conditionalFormatting sqref="D608:E608">
    <cfRule type="notContainsBlanks" dxfId="2109" priority="146">
      <formula>LEN(TRIM(D608))&gt;0</formula>
    </cfRule>
  </conditionalFormatting>
  <conditionalFormatting sqref="D617:E617">
    <cfRule type="notContainsBlanks" dxfId="2108" priority="145">
      <formula>LEN(TRIM(D617))&gt;0</formula>
    </cfRule>
  </conditionalFormatting>
  <conditionalFormatting sqref="D626:E626">
    <cfRule type="notContainsBlanks" dxfId="2107" priority="144">
      <formula>LEN(TRIM(D626))&gt;0</formula>
    </cfRule>
  </conditionalFormatting>
  <conditionalFormatting sqref="D635:E635">
    <cfRule type="notContainsBlanks" dxfId="2106" priority="143">
      <formula>LEN(TRIM(D635))&gt;0</formula>
    </cfRule>
  </conditionalFormatting>
  <conditionalFormatting sqref="D644:E644">
    <cfRule type="notContainsBlanks" dxfId="2105" priority="142">
      <formula>LEN(TRIM(D644))&gt;0</formula>
    </cfRule>
  </conditionalFormatting>
  <conditionalFormatting sqref="D653:E653">
    <cfRule type="notContainsBlanks" dxfId="2104" priority="141">
      <formula>LEN(TRIM(D653))&gt;0</formula>
    </cfRule>
  </conditionalFormatting>
  <conditionalFormatting sqref="D662:E662">
    <cfRule type="notContainsBlanks" dxfId="2103" priority="140">
      <formula>LEN(TRIM(D662))&gt;0</formula>
    </cfRule>
  </conditionalFormatting>
  <conditionalFormatting sqref="D671:E671">
    <cfRule type="notContainsBlanks" dxfId="2102" priority="139">
      <formula>LEN(TRIM(D671))&gt;0</formula>
    </cfRule>
  </conditionalFormatting>
  <conditionalFormatting sqref="D680:E680">
    <cfRule type="notContainsBlanks" dxfId="2101" priority="138">
      <formula>LEN(TRIM(D680))&gt;0</formula>
    </cfRule>
  </conditionalFormatting>
  <conditionalFormatting sqref="D689:E689">
    <cfRule type="notContainsBlanks" dxfId="2100" priority="137">
      <formula>LEN(TRIM(D689))&gt;0</formula>
    </cfRule>
  </conditionalFormatting>
  <conditionalFormatting sqref="D698:E698">
    <cfRule type="notContainsBlanks" dxfId="2099" priority="136">
      <formula>LEN(TRIM(D698))&gt;0</formula>
    </cfRule>
  </conditionalFormatting>
  <conditionalFormatting sqref="D707:E707">
    <cfRule type="notContainsBlanks" dxfId="2098" priority="135">
      <formula>LEN(TRIM(D707))&gt;0</formula>
    </cfRule>
  </conditionalFormatting>
  <conditionalFormatting sqref="D716:E716">
    <cfRule type="notContainsBlanks" dxfId="2097" priority="134">
      <formula>LEN(TRIM(D716))&gt;0</formula>
    </cfRule>
  </conditionalFormatting>
  <conditionalFormatting sqref="D725:E725">
    <cfRule type="notContainsBlanks" dxfId="2096" priority="133">
      <formula>LEN(TRIM(D725))&gt;0</formula>
    </cfRule>
  </conditionalFormatting>
  <conditionalFormatting sqref="D734:E734">
    <cfRule type="notContainsBlanks" dxfId="2095" priority="132">
      <formula>LEN(TRIM(D734))&gt;0</formula>
    </cfRule>
  </conditionalFormatting>
  <conditionalFormatting sqref="D743:E743">
    <cfRule type="notContainsBlanks" dxfId="2094" priority="131">
      <formula>LEN(TRIM(D743))&gt;0</formula>
    </cfRule>
  </conditionalFormatting>
  <conditionalFormatting sqref="D752:E752">
    <cfRule type="notContainsBlanks" dxfId="2093" priority="130">
      <formula>LEN(TRIM(D752))&gt;0</formula>
    </cfRule>
  </conditionalFormatting>
  <conditionalFormatting sqref="D761:E761">
    <cfRule type="notContainsBlanks" dxfId="2092" priority="129">
      <formula>LEN(TRIM(D761))&gt;0</formula>
    </cfRule>
  </conditionalFormatting>
  <conditionalFormatting sqref="D770:E770">
    <cfRule type="notContainsBlanks" dxfId="2091" priority="128">
      <formula>LEN(TRIM(D770))&gt;0</formula>
    </cfRule>
  </conditionalFormatting>
  <conditionalFormatting sqref="D779:E779">
    <cfRule type="notContainsBlanks" dxfId="2090" priority="127">
      <formula>LEN(TRIM(D779))&gt;0</formula>
    </cfRule>
  </conditionalFormatting>
  <conditionalFormatting sqref="D788:E788">
    <cfRule type="notContainsBlanks" dxfId="2089" priority="126">
      <formula>LEN(TRIM(D788))&gt;0</formula>
    </cfRule>
  </conditionalFormatting>
  <conditionalFormatting sqref="D797:E797">
    <cfRule type="notContainsBlanks" dxfId="2088" priority="125">
      <formula>LEN(TRIM(D797))&gt;0</formula>
    </cfRule>
  </conditionalFormatting>
  <conditionalFormatting sqref="D806:E806">
    <cfRule type="notContainsBlanks" dxfId="2087" priority="124">
      <formula>LEN(TRIM(D806))&gt;0</formula>
    </cfRule>
  </conditionalFormatting>
  <conditionalFormatting sqref="D815:E815">
    <cfRule type="notContainsBlanks" dxfId="2086" priority="123">
      <formula>LEN(TRIM(D815))&gt;0</formula>
    </cfRule>
  </conditionalFormatting>
  <conditionalFormatting sqref="D824:E824">
    <cfRule type="notContainsBlanks" dxfId="2085" priority="122">
      <formula>LEN(TRIM(D824))&gt;0</formula>
    </cfRule>
  </conditionalFormatting>
  <conditionalFormatting sqref="D833:E833">
    <cfRule type="notContainsBlanks" dxfId="2084" priority="121">
      <formula>LEN(TRIM(D833))&gt;0</formula>
    </cfRule>
  </conditionalFormatting>
  <conditionalFormatting sqref="D842:E842">
    <cfRule type="notContainsBlanks" dxfId="2083" priority="120">
      <formula>LEN(TRIM(D842))&gt;0</formula>
    </cfRule>
  </conditionalFormatting>
  <conditionalFormatting sqref="D851:E851">
    <cfRule type="notContainsBlanks" dxfId="2082" priority="119">
      <formula>LEN(TRIM(D851))&gt;0</formula>
    </cfRule>
  </conditionalFormatting>
  <conditionalFormatting sqref="D860:E860">
    <cfRule type="notContainsBlanks" dxfId="2081" priority="118">
      <formula>LEN(TRIM(D860))&gt;0</formula>
    </cfRule>
  </conditionalFormatting>
  <conditionalFormatting sqref="D869:E869">
    <cfRule type="notContainsBlanks" dxfId="2080" priority="117">
      <formula>LEN(TRIM(D869))&gt;0</formula>
    </cfRule>
  </conditionalFormatting>
  <conditionalFormatting sqref="D878:E878">
    <cfRule type="notContainsBlanks" dxfId="2079" priority="116">
      <formula>LEN(TRIM(D878))&gt;0</formula>
    </cfRule>
  </conditionalFormatting>
  <conditionalFormatting sqref="D887:E887">
    <cfRule type="notContainsBlanks" dxfId="2078" priority="115">
      <formula>LEN(TRIM(D887))&gt;0</formula>
    </cfRule>
  </conditionalFormatting>
  <conditionalFormatting sqref="D896:E896">
    <cfRule type="notContainsBlanks" dxfId="2077" priority="114">
      <formula>LEN(TRIM(D896))&gt;0</formula>
    </cfRule>
  </conditionalFormatting>
  <conditionalFormatting sqref="D905:E905">
    <cfRule type="notContainsBlanks" dxfId="2076" priority="113">
      <formula>LEN(TRIM(D905))&gt;0</formula>
    </cfRule>
  </conditionalFormatting>
  <conditionalFormatting sqref="D914:E914">
    <cfRule type="notContainsBlanks" dxfId="2075" priority="112">
      <formula>LEN(TRIM(D914))&gt;0</formula>
    </cfRule>
  </conditionalFormatting>
  <conditionalFormatting sqref="D923:E923">
    <cfRule type="notContainsBlanks" dxfId="2074" priority="111">
      <formula>LEN(TRIM(D923))&gt;0</formula>
    </cfRule>
  </conditionalFormatting>
  <conditionalFormatting sqref="D932:E932">
    <cfRule type="notContainsBlanks" dxfId="2073" priority="110">
      <formula>LEN(TRIM(D932))&gt;0</formula>
    </cfRule>
  </conditionalFormatting>
  <conditionalFormatting sqref="D941:E941">
    <cfRule type="notContainsBlanks" dxfId="2072" priority="109">
      <formula>LEN(TRIM(D941))&gt;0</formula>
    </cfRule>
  </conditionalFormatting>
  <conditionalFormatting sqref="D950:E950">
    <cfRule type="notContainsBlanks" dxfId="2071" priority="108">
      <formula>LEN(TRIM(D950))&gt;0</formula>
    </cfRule>
  </conditionalFormatting>
  <conditionalFormatting sqref="D959:E959">
    <cfRule type="notContainsBlanks" dxfId="2070" priority="107">
      <formula>LEN(TRIM(D959))&gt;0</formula>
    </cfRule>
  </conditionalFormatting>
  <conditionalFormatting sqref="D968:E968">
    <cfRule type="notContainsBlanks" dxfId="2069" priority="106">
      <formula>LEN(TRIM(D968))&gt;0</formula>
    </cfRule>
  </conditionalFormatting>
  <conditionalFormatting sqref="D977:E977">
    <cfRule type="notContainsBlanks" dxfId="2068" priority="105">
      <formula>LEN(TRIM(D977))&gt;0</formula>
    </cfRule>
  </conditionalFormatting>
  <conditionalFormatting sqref="D986:E986">
    <cfRule type="notContainsBlanks" dxfId="2067" priority="104">
      <formula>LEN(TRIM(D986))&gt;0</formula>
    </cfRule>
  </conditionalFormatting>
  <conditionalFormatting sqref="D995:E995">
    <cfRule type="notContainsBlanks" dxfId="2066" priority="103">
      <formula>LEN(TRIM(D995))&gt;0</formula>
    </cfRule>
  </conditionalFormatting>
  <conditionalFormatting sqref="D1004:E1004">
    <cfRule type="notContainsBlanks" dxfId="2065" priority="102">
      <formula>LEN(TRIM(D1004))&gt;0</formula>
    </cfRule>
  </conditionalFormatting>
  <conditionalFormatting sqref="D1013:E1013">
    <cfRule type="notContainsBlanks" dxfId="2064" priority="101">
      <formula>LEN(TRIM(D1013))&gt;0</formula>
    </cfRule>
  </conditionalFormatting>
  <conditionalFormatting sqref="D1022:E1022">
    <cfRule type="notContainsBlanks" dxfId="2063" priority="100">
      <formula>LEN(TRIM(D1022))&gt;0</formula>
    </cfRule>
  </conditionalFormatting>
  <conditionalFormatting sqref="D1031:E1031">
    <cfRule type="notContainsBlanks" dxfId="2062" priority="99">
      <formula>LEN(TRIM(D1031))&gt;0</formula>
    </cfRule>
  </conditionalFormatting>
  <conditionalFormatting sqref="D1040:E1040">
    <cfRule type="notContainsBlanks" dxfId="2061" priority="98">
      <formula>LEN(TRIM(D1040))&gt;0</formula>
    </cfRule>
  </conditionalFormatting>
  <conditionalFormatting sqref="D1049:E1049">
    <cfRule type="notContainsBlanks" dxfId="2060" priority="97">
      <formula>LEN(TRIM(D1049))&gt;0</formula>
    </cfRule>
  </conditionalFormatting>
  <conditionalFormatting sqref="D1058:E1058">
    <cfRule type="notContainsBlanks" dxfId="2059" priority="96">
      <formula>LEN(TRIM(D1058))&gt;0</formula>
    </cfRule>
  </conditionalFormatting>
  <conditionalFormatting sqref="D1067:E1067">
    <cfRule type="notContainsBlanks" dxfId="2058" priority="95">
      <formula>LEN(TRIM(D1067))&gt;0</formula>
    </cfRule>
  </conditionalFormatting>
  <conditionalFormatting sqref="D1076:E1076">
    <cfRule type="notContainsBlanks" dxfId="2057" priority="94">
      <formula>LEN(TRIM(D1076))&gt;0</formula>
    </cfRule>
  </conditionalFormatting>
  <conditionalFormatting sqref="D1085:E1085">
    <cfRule type="notContainsBlanks" dxfId="2056" priority="93">
      <formula>LEN(TRIM(D1085))&gt;0</formula>
    </cfRule>
  </conditionalFormatting>
  <conditionalFormatting sqref="D1094:E1094">
    <cfRule type="notContainsBlanks" dxfId="2055" priority="92">
      <formula>LEN(TRIM(D1094))&gt;0</formula>
    </cfRule>
  </conditionalFormatting>
  <conditionalFormatting sqref="D1103:E1103">
    <cfRule type="notContainsBlanks" dxfId="2054" priority="91">
      <formula>LEN(TRIM(D1103))&gt;0</formula>
    </cfRule>
  </conditionalFormatting>
  <conditionalFormatting sqref="D1112:E1112">
    <cfRule type="notContainsBlanks" dxfId="2053" priority="90">
      <formula>LEN(TRIM(D1112))&gt;0</formula>
    </cfRule>
  </conditionalFormatting>
  <conditionalFormatting sqref="D1121:E1121">
    <cfRule type="notContainsBlanks" dxfId="2052" priority="89">
      <formula>LEN(TRIM(D1121))&gt;0</formula>
    </cfRule>
  </conditionalFormatting>
  <conditionalFormatting sqref="D1130:E1130">
    <cfRule type="notContainsBlanks" dxfId="2051" priority="88">
      <formula>LEN(TRIM(D1130))&gt;0</formula>
    </cfRule>
  </conditionalFormatting>
  <conditionalFormatting sqref="D1139:E1139">
    <cfRule type="notContainsBlanks" dxfId="2050" priority="87">
      <formula>LEN(TRIM(D1139))&gt;0</formula>
    </cfRule>
  </conditionalFormatting>
  <conditionalFormatting sqref="D1148:E1148">
    <cfRule type="notContainsBlanks" dxfId="2049" priority="86">
      <formula>LEN(TRIM(D1148))&gt;0</formula>
    </cfRule>
  </conditionalFormatting>
  <conditionalFormatting sqref="D1157:E1157">
    <cfRule type="notContainsBlanks" dxfId="2048" priority="85">
      <formula>LEN(TRIM(D1157))&gt;0</formula>
    </cfRule>
  </conditionalFormatting>
  <conditionalFormatting sqref="D1166:E1166">
    <cfRule type="notContainsBlanks" dxfId="2047" priority="84">
      <formula>LEN(TRIM(D1166))&gt;0</formula>
    </cfRule>
  </conditionalFormatting>
  <conditionalFormatting sqref="D1175:E1175">
    <cfRule type="notContainsBlanks" dxfId="2046" priority="83">
      <formula>LEN(TRIM(D1175))&gt;0</formula>
    </cfRule>
  </conditionalFormatting>
  <conditionalFormatting sqref="D1184:E1184">
    <cfRule type="notContainsBlanks" dxfId="2045" priority="82">
      <formula>LEN(TRIM(D1184))&gt;0</formula>
    </cfRule>
  </conditionalFormatting>
  <conditionalFormatting sqref="D1193:E1193">
    <cfRule type="notContainsBlanks" dxfId="2044" priority="81">
      <formula>LEN(TRIM(D1193))&gt;0</formula>
    </cfRule>
  </conditionalFormatting>
  <conditionalFormatting sqref="D1202:E1202">
    <cfRule type="notContainsBlanks" dxfId="2043" priority="80">
      <formula>LEN(TRIM(D1202))&gt;0</formula>
    </cfRule>
  </conditionalFormatting>
  <conditionalFormatting sqref="D1211:E1211">
    <cfRule type="notContainsBlanks" dxfId="2042" priority="79">
      <formula>LEN(TRIM(D1211))&gt;0</formula>
    </cfRule>
  </conditionalFormatting>
  <conditionalFormatting sqref="D1220:E1220">
    <cfRule type="notContainsBlanks" dxfId="2041" priority="78">
      <formula>LEN(TRIM(D1220))&gt;0</formula>
    </cfRule>
  </conditionalFormatting>
  <conditionalFormatting sqref="D1229:E1229">
    <cfRule type="notContainsBlanks" dxfId="2040" priority="77">
      <formula>LEN(TRIM(D1229))&gt;0</formula>
    </cfRule>
  </conditionalFormatting>
  <conditionalFormatting sqref="D1238:E1238">
    <cfRule type="notContainsBlanks" dxfId="2039" priority="76">
      <formula>LEN(TRIM(D1238))&gt;0</formula>
    </cfRule>
  </conditionalFormatting>
  <conditionalFormatting sqref="D1247:E1247">
    <cfRule type="notContainsBlanks" dxfId="2038" priority="75">
      <formula>LEN(TRIM(D1247))&gt;0</formula>
    </cfRule>
  </conditionalFormatting>
  <conditionalFormatting sqref="D1256:E1256">
    <cfRule type="notContainsBlanks" dxfId="2037" priority="74">
      <formula>LEN(TRIM(D1256))&gt;0</formula>
    </cfRule>
  </conditionalFormatting>
  <conditionalFormatting sqref="D1265:E1265">
    <cfRule type="notContainsBlanks" dxfId="2036" priority="73">
      <formula>LEN(TRIM(D1265))&gt;0</formula>
    </cfRule>
  </conditionalFormatting>
  <conditionalFormatting sqref="D1274:E1274">
    <cfRule type="notContainsBlanks" dxfId="2035" priority="72">
      <formula>LEN(TRIM(D1274))&gt;0</formula>
    </cfRule>
  </conditionalFormatting>
  <conditionalFormatting sqref="D1283:E1283">
    <cfRule type="notContainsBlanks" dxfId="2034" priority="71">
      <formula>LEN(TRIM(D1283))&gt;0</formula>
    </cfRule>
  </conditionalFormatting>
  <conditionalFormatting sqref="D1292:E1292">
    <cfRule type="notContainsBlanks" dxfId="2033" priority="70">
      <formula>LEN(TRIM(D1292))&gt;0</formula>
    </cfRule>
  </conditionalFormatting>
  <conditionalFormatting sqref="D1301:E1301">
    <cfRule type="notContainsBlanks" dxfId="2032" priority="69">
      <formula>LEN(TRIM(D1301))&gt;0</formula>
    </cfRule>
  </conditionalFormatting>
  <conditionalFormatting sqref="D1310:E1310">
    <cfRule type="notContainsBlanks" dxfId="2031" priority="68">
      <formula>LEN(TRIM(D1310))&gt;0</formula>
    </cfRule>
  </conditionalFormatting>
  <conditionalFormatting sqref="D1319:E1319">
    <cfRule type="notContainsBlanks" dxfId="2030" priority="67">
      <formula>LEN(TRIM(D1319))&gt;0</formula>
    </cfRule>
  </conditionalFormatting>
  <conditionalFormatting sqref="D46:E46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029" priority="500" operator="between">
      <formula>50.1</formula>
      <formula>150</formula>
    </cfRule>
    <cfRule type="cellIs" dxfId="2028" priority="501" operator="between">
      <formula>30.1</formula>
      <formula>50</formula>
    </cfRule>
    <cfRule type="cellIs" dxfId="2027" priority="502" operator="between">
      <formula>15.1</formula>
      <formula>30</formula>
    </cfRule>
    <cfRule type="cellIs" dxfId="2026" priority="503" operator="between">
      <formula>1</formula>
      <formula>15</formula>
    </cfRule>
  </conditionalFormatting>
  <conditionalFormatting sqref="D47:E47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025" priority="505" operator="between">
      <formula>67%</formula>
      <formula>100%</formula>
    </cfRule>
    <cfRule type="cellIs" dxfId="2024" priority="506" operator="between">
      <formula>34%</formula>
      <formula>66.9%</formula>
    </cfRule>
    <cfRule type="cellIs" dxfId="2023" priority="507" operator="between">
      <formula>1%</formula>
      <formula>33.9%</formula>
    </cfRule>
  </conditionalFormatting>
  <conditionalFormatting sqref="D48:E48">
    <cfRule type="colorScale" priority="50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22" priority="509" operator="between">
      <formula>110.1</formula>
      <formula>149.9</formula>
    </cfRule>
    <cfRule type="cellIs" dxfId="2021" priority="510" operator="between">
      <formula>75.1</formula>
      <formula>110</formula>
    </cfRule>
    <cfRule type="cellIs" dxfId="2020" priority="511" operator="between">
      <formula>37.6</formula>
      <formula>75</formula>
    </cfRule>
    <cfRule type="cellIs" dxfId="2019" priority="512" operator="between">
      <formula>1</formula>
      <formula>37.5</formula>
    </cfRule>
  </conditionalFormatting>
  <conditionalFormatting sqref="D49:E49">
    <cfRule type="colorScale" priority="5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18" priority="514" operator="between">
      <formula>66.1%</formula>
      <formula>99.9%</formula>
    </cfRule>
    <cfRule type="cellIs" dxfId="2017" priority="515" operator="between">
      <formula>33.1%</formula>
      <formula>66%</formula>
    </cfRule>
    <cfRule type="cellIs" dxfId="2016" priority="516" operator="between">
      <formula>1%</formula>
      <formula>33%</formula>
    </cfRule>
  </conditionalFormatting>
  <conditionalFormatting sqref="D46:E47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015" priority="519" operator="between">
      <formula>50.1</formula>
      <formula>150</formula>
    </cfRule>
    <cfRule type="cellIs" dxfId="2014" priority="520" operator="between">
      <formula>30.1</formula>
      <formula>50</formula>
    </cfRule>
    <cfRule type="cellIs" dxfId="2013" priority="521" operator="between">
      <formula>15.1</formula>
      <formula>30</formula>
    </cfRule>
    <cfRule type="cellIs" dxfId="2012" priority="522" operator="between">
      <formula>1</formula>
      <formula>15</formula>
    </cfRule>
  </conditionalFormatting>
  <conditionalFormatting sqref="D56:E56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011" priority="524" operator="between">
      <formula>67%</formula>
      <formula>100%</formula>
    </cfRule>
    <cfRule type="cellIs" dxfId="2010" priority="525" operator="between">
      <formula>34%</formula>
      <formula>66.9%</formula>
    </cfRule>
    <cfRule type="cellIs" dxfId="2009" priority="526" operator="between">
      <formula>1%</formula>
      <formula>33.9%</formula>
    </cfRule>
  </conditionalFormatting>
  <conditionalFormatting sqref="D57:E57">
    <cfRule type="colorScale" priority="52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08" priority="528" operator="between">
      <formula>110.1</formula>
      <formula>149.9</formula>
    </cfRule>
    <cfRule type="cellIs" dxfId="2007" priority="529" operator="between">
      <formula>75.1</formula>
      <formula>110</formula>
    </cfRule>
    <cfRule type="cellIs" dxfId="2006" priority="530" operator="between">
      <formula>37.6</formula>
      <formula>75</formula>
    </cfRule>
    <cfRule type="cellIs" dxfId="2005" priority="531" operator="between">
      <formula>1</formula>
      <formula>37.5</formula>
    </cfRule>
  </conditionalFormatting>
  <conditionalFormatting sqref="D58:E58">
    <cfRule type="colorScale" priority="53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04" priority="533" operator="between">
      <formula>66.1%</formula>
      <formula>99.9%</formula>
    </cfRule>
    <cfRule type="cellIs" dxfId="2003" priority="534" operator="between">
      <formula>33.1%</formula>
      <formula>66%</formula>
    </cfRule>
    <cfRule type="cellIs" dxfId="2002" priority="535" operator="between">
      <formula>1%</formula>
      <formula>33%</formula>
    </cfRule>
  </conditionalFormatting>
  <conditionalFormatting sqref="D55:E56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4:E64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001" priority="538" operator="between">
      <formula>50.1</formula>
      <formula>150</formula>
    </cfRule>
    <cfRule type="cellIs" dxfId="2000" priority="539" operator="between">
      <formula>30.1</formula>
      <formula>50</formula>
    </cfRule>
    <cfRule type="cellIs" dxfId="1999" priority="540" operator="between">
      <formula>15.1</formula>
      <formula>30</formula>
    </cfRule>
    <cfRule type="cellIs" dxfId="1998" priority="541" operator="between">
      <formula>1</formula>
      <formula>15</formula>
    </cfRule>
  </conditionalFormatting>
  <conditionalFormatting sqref="D65:E65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97" priority="543" operator="between">
      <formula>67%</formula>
      <formula>100%</formula>
    </cfRule>
    <cfRule type="cellIs" dxfId="1996" priority="544" operator="between">
      <formula>34%</formula>
      <formula>66.9%</formula>
    </cfRule>
    <cfRule type="cellIs" dxfId="1995" priority="545" operator="between">
      <formula>1%</formula>
      <formula>33.9%</formula>
    </cfRule>
  </conditionalFormatting>
  <conditionalFormatting sqref="D66:E66">
    <cfRule type="colorScale" priority="54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94" priority="547" operator="between">
      <formula>110.1</formula>
      <formula>149.9</formula>
    </cfRule>
    <cfRule type="cellIs" dxfId="1993" priority="548" operator="between">
      <formula>75.1</formula>
      <formula>110</formula>
    </cfRule>
    <cfRule type="cellIs" dxfId="1992" priority="549" operator="between">
      <formula>37.6</formula>
      <formula>75</formula>
    </cfRule>
    <cfRule type="cellIs" dxfId="1991" priority="550" operator="between">
      <formula>1</formula>
      <formula>37.5</formula>
    </cfRule>
  </conditionalFormatting>
  <conditionalFormatting sqref="D67:E67">
    <cfRule type="colorScale" priority="55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90" priority="552" operator="between">
      <formula>66.1%</formula>
      <formula>99.9%</formula>
    </cfRule>
    <cfRule type="cellIs" dxfId="1989" priority="553" operator="between">
      <formula>33.1%</formula>
      <formula>66%</formula>
    </cfRule>
    <cfRule type="cellIs" dxfId="1988" priority="554" operator="between">
      <formula>1%</formula>
      <formula>33%</formula>
    </cfRule>
  </conditionalFormatting>
  <conditionalFormatting sqref="D64:E65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3:E73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87" priority="557" operator="between">
      <formula>50.1</formula>
      <formula>150</formula>
    </cfRule>
    <cfRule type="cellIs" dxfId="1986" priority="558" operator="between">
      <formula>30.1</formula>
      <formula>50</formula>
    </cfRule>
    <cfRule type="cellIs" dxfId="1985" priority="559" operator="between">
      <formula>15.1</formula>
      <formula>30</formula>
    </cfRule>
    <cfRule type="cellIs" dxfId="1984" priority="560" operator="between">
      <formula>1</formula>
      <formula>15</formula>
    </cfRule>
  </conditionalFormatting>
  <conditionalFormatting sqref="D74:E74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83" priority="562" operator="between">
      <formula>67%</formula>
      <formula>100%</formula>
    </cfRule>
    <cfRule type="cellIs" dxfId="1982" priority="563" operator="between">
      <formula>34%</formula>
      <formula>66.9%</formula>
    </cfRule>
    <cfRule type="cellIs" dxfId="1981" priority="564" operator="between">
      <formula>1%</formula>
      <formula>33.9%</formula>
    </cfRule>
  </conditionalFormatting>
  <conditionalFormatting sqref="D75:E75">
    <cfRule type="colorScale" priority="5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80" priority="566" operator="between">
      <formula>110.1</formula>
      <formula>149.9</formula>
    </cfRule>
    <cfRule type="cellIs" dxfId="1979" priority="567" operator="between">
      <formula>75.1</formula>
      <formula>110</formula>
    </cfRule>
    <cfRule type="cellIs" dxfId="1978" priority="568" operator="between">
      <formula>37.6</formula>
      <formula>75</formula>
    </cfRule>
    <cfRule type="cellIs" dxfId="1977" priority="569" operator="between">
      <formula>1</formula>
      <formula>37.5</formula>
    </cfRule>
  </conditionalFormatting>
  <conditionalFormatting sqref="D76:E76">
    <cfRule type="colorScale" priority="57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76" priority="571" operator="between">
      <formula>66.1%</formula>
      <formula>99.9%</formula>
    </cfRule>
    <cfRule type="cellIs" dxfId="1975" priority="572" operator="between">
      <formula>33.1%</formula>
      <formula>66%</formula>
    </cfRule>
    <cfRule type="cellIs" dxfId="1974" priority="573" operator="between">
      <formula>1%</formula>
      <formula>33%</formula>
    </cfRule>
  </conditionalFormatting>
  <conditionalFormatting sqref="D73:E74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2:E82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73" priority="576" operator="between">
      <formula>50.1</formula>
      <formula>150</formula>
    </cfRule>
    <cfRule type="cellIs" dxfId="1972" priority="577" operator="between">
      <formula>30.1</formula>
      <formula>50</formula>
    </cfRule>
    <cfRule type="cellIs" dxfId="1971" priority="578" operator="between">
      <formula>15.1</formula>
      <formula>30</formula>
    </cfRule>
    <cfRule type="cellIs" dxfId="1970" priority="579" operator="between">
      <formula>1</formula>
      <formula>15</formula>
    </cfRule>
  </conditionalFormatting>
  <conditionalFormatting sqref="D83:E83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69" priority="581" operator="between">
      <formula>67%</formula>
      <formula>100%</formula>
    </cfRule>
    <cfRule type="cellIs" dxfId="1968" priority="582" operator="between">
      <formula>34%</formula>
      <formula>66.9%</formula>
    </cfRule>
    <cfRule type="cellIs" dxfId="1967" priority="583" operator="between">
      <formula>1%</formula>
      <formula>33.9%</formula>
    </cfRule>
  </conditionalFormatting>
  <conditionalFormatting sqref="D84:E84">
    <cfRule type="colorScale" priority="58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66" priority="585" operator="between">
      <formula>110.1</formula>
      <formula>149.9</formula>
    </cfRule>
    <cfRule type="cellIs" dxfId="1965" priority="586" operator="between">
      <formula>75.1</formula>
      <formula>110</formula>
    </cfRule>
    <cfRule type="cellIs" dxfId="1964" priority="587" operator="between">
      <formula>37.6</formula>
      <formula>75</formula>
    </cfRule>
    <cfRule type="cellIs" dxfId="1963" priority="588" operator="between">
      <formula>1</formula>
      <formula>37.5</formula>
    </cfRule>
  </conditionalFormatting>
  <conditionalFormatting sqref="D85:E85">
    <cfRule type="colorScale" priority="58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62" priority="590" operator="between">
      <formula>66.1%</formula>
      <formula>99.9%</formula>
    </cfRule>
    <cfRule type="cellIs" dxfId="1961" priority="591" operator="between">
      <formula>33.1%</formula>
      <formula>66%</formula>
    </cfRule>
    <cfRule type="cellIs" dxfId="1960" priority="592" operator="between">
      <formula>1%</formula>
      <formula>33%</formula>
    </cfRule>
  </conditionalFormatting>
  <conditionalFormatting sqref="D82:E83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1:E91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59" priority="595" operator="between">
      <formula>50.1</formula>
      <formula>150</formula>
    </cfRule>
    <cfRule type="cellIs" dxfId="1958" priority="596" operator="between">
      <formula>30.1</formula>
      <formula>50</formula>
    </cfRule>
    <cfRule type="cellIs" dxfId="1957" priority="597" operator="between">
      <formula>15.1</formula>
      <formula>30</formula>
    </cfRule>
    <cfRule type="cellIs" dxfId="1956" priority="598" operator="between">
      <formula>1</formula>
      <formula>15</formula>
    </cfRule>
  </conditionalFormatting>
  <conditionalFormatting sqref="D92:E92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55" priority="600" operator="between">
      <formula>67%</formula>
      <formula>100%</formula>
    </cfRule>
    <cfRule type="cellIs" dxfId="1954" priority="601" operator="between">
      <formula>34%</formula>
      <formula>66.9%</formula>
    </cfRule>
    <cfRule type="cellIs" dxfId="1953" priority="602" operator="between">
      <formula>1%</formula>
      <formula>33.9%</formula>
    </cfRule>
  </conditionalFormatting>
  <conditionalFormatting sqref="D93:E93">
    <cfRule type="colorScale" priority="6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52" priority="604" operator="between">
      <formula>110.1</formula>
      <formula>149.9</formula>
    </cfRule>
    <cfRule type="cellIs" dxfId="1951" priority="605" operator="between">
      <formula>75.1</formula>
      <formula>110</formula>
    </cfRule>
    <cfRule type="cellIs" dxfId="1950" priority="606" operator="between">
      <formula>37.6</formula>
      <formula>75</formula>
    </cfRule>
    <cfRule type="cellIs" dxfId="1949" priority="607" operator="between">
      <formula>1</formula>
      <formula>37.5</formula>
    </cfRule>
  </conditionalFormatting>
  <conditionalFormatting sqref="D94:E94">
    <cfRule type="colorScale" priority="60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48" priority="609" operator="between">
      <formula>66.1%</formula>
      <formula>99.9%</formula>
    </cfRule>
    <cfRule type="cellIs" dxfId="1947" priority="610" operator="between">
      <formula>33.1%</formula>
      <formula>66%</formula>
    </cfRule>
    <cfRule type="cellIs" dxfId="1946" priority="611" operator="between">
      <formula>1%</formula>
      <formula>33%</formula>
    </cfRule>
  </conditionalFormatting>
  <conditionalFormatting sqref="D91:E92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0:E100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45" priority="614" operator="between">
      <formula>50.1</formula>
      <formula>150</formula>
    </cfRule>
    <cfRule type="cellIs" dxfId="1944" priority="615" operator="between">
      <formula>30.1</formula>
      <formula>50</formula>
    </cfRule>
    <cfRule type="cellIs" dxfId="1943" priority="616" operator="between">
      <formula>15.1</formula>
      <formula>30</formula>
    </cfRule>
    <cfRule type="cellIs" dxfId="1942" priority="617" operator="between">
      <formula>1</formula>
      <formula>15</formula>
    </cfRule>
  </conditionalFormatting>
  <conditionalFormatting sqref="D101:E101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41" priority="619" operator="between">
      <formula>67%</formula>
      <formula>100%</formula>
    </cfRule>
    <cfRule type="cellIs" dxfId="1940" priority="620" operator="between">
      <formula>34%</formula>
      <formula>66.9%</formula>
    </cfRule>
    <cfRule type="cellIs" dxfId="1939" priority="621" operator="between">
      <formula>1%</formula>
      <formula>33.9%</formula>
    </cfRule>
  </conditionalFormatting>
  <conditionalFormatting sqref="D102:E102">
    <cfRule type="colorScale" priority="62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38" priority="623" operator="between">
      <formula>110.1</formula>
      <formula>149.9</formula>
    </cfRule>
    <cfRule type="cellIs" dxfId="1937" priority="624" operator="between">
      <formula>75.1</formula>
      <formula>110</formula>
    </cfRule>
    <cfRule type="cellIs" dxfId="1936" priority="625" operator="between">
      <formula>37.6</formula>
      <formula>75</formula>
    </cfRule>
    <cfRule type="cellIs" dxfId="1935" priority="626" operator="between">
      <formula>1</formula>
      <formula>37.5</formula>
    </cfRule>
  </conditionalFormatting>
  <conditionalFormatting sqref="D103:E103">
    <cfRule type="colorScale" priority="62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34" priority="628" operator="between">
      <formula>66.1%</formula>
      <formula>99.9%</formula>
    </cfRule>
    <cfRule type="cellIs" dxfId="1933" priority="629" operator="between">
      <formula>33.1%</formula>
      <formula>66%</formula>
    </cfRule>
    <cfRule type="cellIs" dxfId="1932" priority="630" operator="between">
      <formula>1%</formula>
      <formula>33%</formula>
    </cfRule>
  </conditionalFormatting>
  <conditionalFormatting sqref="D100:E101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9:E109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31" priority="633" operator="between">
      <formula>50.1</formula>
      <formula>150</formula>
    </cfRule>
    <cfRule type="cellIs" dxfId="1930" priority="634" operator="between">
      <formula>30.1</formula>
      <formula>50</formula>
    </cfRule>
    <cfRule type="cellIs" dxfId="1929" priority="635" operator="between">
      <formula>15.1</formula>
      <formula>30</formula>
    </cfRule>
    <cfRule type="cellIs" dxfId="1928" priority="636" operator="between">
      <formula>1</formula>
      <formula>15</formula>
    </cfRule>
  </conditionalFormatting>
  <conditionalFormatting sqref="D110:E110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27" priority="638" operator="between">
      <formula>67%</formula>
      <formula>100%</formula>
    </cfRule>
    <cfRule type="cellIs" dxfId="1926" priority="639" operator="between">
      <formula>34%</formula>
      <formula>66.9%</formula>
    </cfRule>
    <cfRule type="cellIs" dxfId="1925" priority="640" operator="between">
      <formula>1%</formula>
      <formula>33.9%</formula>
    </cfRule>
  </conditionalFormatting>
  <conditionalFormatting sqref="D111:E111">
    <cfRule type="colorScale" priority="64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24" priority="642" operator="between">
      <formula>110.1</formula>
      <formula>149.9</formula>
    </cfRule>
    <cfRule type="cellIs" dxfId="1923" priority="643" operator="between">
      <formula>75.1</formula>
      <formula>110</formula>
    </cfRule>
    <cfRule type="cellIs" dxfId="1922" priority="644" operator="between">
      <formula>37.6</formula>
      <formula>75</formula>
    </cfRule>
    <cfRule type="cellIs" dxfId="1921" priority="645" operator="between">
      <formula>1</formula>
      <formula>37.5</formula>
    </cfRule>
  </conditionalFormatting>
  <conditionalFormatting sqref="D112:E112">
    <cfRule type="colorScale" priority="64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20" priority="647" operator="between">
      <formula>66.1%</formula>
      <formula>99.9%</formula>
    </cfRule>
    <cfRule type="cellIs" dxfId="1919" priority="648" operator="between">
      <formula>33.1%</formula>
      <formula>66%</formula>
    </cfRule>
    <cfRule type="cellIs" dxfId="1918" priority="649" operator="between">
      <formula>1%</formula>
      <formula>33%</formula>
    </cfRule>
  </conditionalFormatting>
  <conditionalFormatting sqref="D109:E110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8:E118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17" priority="652" operator="between">
      <formula>50.1</formula>
      <formula>150</formula>
    </cfRule>
    <cfRule type="cellIs" dxfId="1916" priority="653" operator="between">
      <formula>30.1</formula>
      <formula>50</formula>
    </cfRule>
    <cfRule type="cellIs" dxfId="1915" priority="654" operator="between">
      <formula>15.1</formula>
      <formula>30</formula>
    </cfRule>
    <cfRule type="cellIs" dxfId="1914" priority="655" operator="between">
      <formula>1</formula>
      <formula>15</formula>
    </cfRule>
  </conditionalFormatting>
  <conditionalFormatting sqref="D119:E119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13" priority="657" operator="between">
      <formula>67%</formula>
      <formula>100%</formula>
    </cfRule>
    <cfRule type="cellIs" dxfId="1912" priority="658" operator="between">
      <formula>34%</formula>
      <formula>66.9%</formula>
    </cfRule>
    <cfRule type="cellIs" dxfId="1911" priority="659" operator="between">
      <formula>1%</formula>
      <formula>33.9%</formula>
    </cfRule>
  </conditionalFormatting>
  <conditionalFormatting sqref="D120:E120">
    <cfRule type="colorScale" priority="66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10" priority="661" operator="between">
      <formula>110.1</formula>
      <formula>149.9</formula>
    </cfRule>
    <cfRule type="cellIs" dxfId="1909" priority="662" operator="between">
      <formula>75.1</formula>
      <formula>110</formula>
    </cfRule>
    <cfRule type="cellIs" dxfId="1908" priority="663" operator="between">
      <formula>37.6</formula>
      <formula>75</formula>
    </cfRule>
    <cfRule type="cellIs" dxfId="1907" priority="664" operator="between">
      <formula>1</formula>
      <formula>37.5</formula>
    </cfRule>
  </conditionalFormatting>
  <conditionalFormatting sqref="D121:E121">
    <cfRule type="colorScale" priority="6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06" priority="666" operator="between">
      <formula>66.1%</formula>
      <formula>99.9%</formula>
    </cfRule>
    <cfRule type="cellIs" dxfId="1905" priority="667" operator="between">
      <formula>33.1%</formula>
      <formula>66%</formula>
    </cfRule>
    <cfRule type="cellIs" dxfId="1904" priority="668" operator="between">
      <formula>1%</formula>
      <formula>33%</formula>
    </cfRule>
  </conditionalFormatting>
  <conditionalFormatting sqref="D118:E119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7:E127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03" priority="671" operator="between">
      <formula>50.1</formula>
      <formula>150</formula>
    </cfRule>
    <cfRule type="cellIs" dxfId="1902" priority="672" operator="between">
      <formula>30.1</formula>
      <formula>50</formula>
    </cfRule>
    <cfRule type="cellIs" dxfId="1901" priority="673" operator="between">
      <formula>15.1</formula>
      <formula>30</formula>
    </cfRule>
    <cfRule type="cellIs" dxfId="1900" priority="674" operator="between">
      <formula>1</formula>
      <formula>15</formula>
    </cfRule>
  </conditionalFormatting>
  <conditionalFormatting sqref="D128:E128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99" priority="676" operator="between">
      <formula>67%</formula>
      <formula>100%</formula>
    </cfRule>
    <cfRule type="cellIs" dxfId="1898" priority="677" operator="between">
      <formula>34%</formula>
      <formula>66.9%</formula>
    </cfRule>
    <cfRule type="cellIs" dxfId="1897" priority="678" operator="between">
      <formula>1%</formula>
      <formula>33.9%</formula>
    </cfRule>
  </conditionalFormatting>
  <conditionalFormatting sqref="D129:E129">
    <cfRule type="colorScale" priority="6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96" priority="680" operator="between">
      <formula>110.1</formula>
      <formula>149.9</formula>
    </cfRule>
    <cfRule type="cellIs" dxfId="1895" priority="681" operator="between">
      <formula>75.1</formula>
      <formula>110</formula>
    </cfRule>
    <cfRule type="cellIs" dxfId="1894" priority="682" operator="between">
      <formula>37.6</formula>
      <formula>75</formula>
    </cfRule>
    <cfRule type="cellIs" dxfId="1893" priority="683" operator="between">
      <formula>1</formula>
      <formula>37.5</formula>
    </cfRule>
  </conditionalFormatting>
  <conditionalFormatting sqref="D130:E130">
    <cfRule type="colorScale" priority="68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92" priority="685" operator="between">
      <formula>66.1%</formula>
      <formula>99.9%</formula>
    </cfRule>
    <cfRule type="cellIs" dxfId="1891" priority="686" operator="between">
      <formula>33.1%</formula>
      <formula>66%</formula>
    </cfRule>
    <cfRule type="cellIs" dxfId="1890" priority="687" operator="between">
      <formula>1%</formula>
      <formula>33%</formula>
    </cfRule>
  </conditionalFormatting>
  <conditionalFormatting sqref="D127:E128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6:E136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89" priority="690" operator="between">
      <formula>50.1</formula>
      <formula>150</formula>
    </cfRule>
    <cfRule type="cellIs" dxfId="1888" priority="691" operator="between">
      <formula>30.1</formula>
      <formula>50</formula>
    </cfRule>
    <cfRule type="cellIs" dxfId="1887" priority="692" operator="between">
      <formula>15.1</formula>
      <formula>30</formula>
    </cfRule>
    <cfRule type="cellIs" dxfId="1886" priority="693" operator="between">
      <formula>1</formula>
      <formula>15</formula>
    </cfRule>
  </conditionalFormatting>
  <conditionalFormatting sqref="D137:E137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85" priority="695" operator="between">
      <formula>67%</formula>
      <formula>100%</formula>
    </cfRule>
    <cfRule type="cellIs" dxfId="1884" priority="696" operator="between">
      <formula>34%</formula>
      <formula>66.9%</formula>
    </cfRule>
    <cfRule type="cellIs" dxfId="1883" priority="697" operator="between">
      <formula>1%</formula>
      <formula>33.9%</formula>
    </cfRule>
  </conditionalFormatting>
  <conditionalFormatting sqref="D138:E138">
    <cfRule type="colorScale" priority="69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82" priority="699" operator="between">
      <formula>110.1</formula>
      <formula>149.9</formula>
    </cfRule>
    <cfRule type="cellIs" dxfId="1881" priority="700" operator="between">
      <formula>75.1</formula>
      <formula>110</formula>
    </cfRule>
    <cfRule type="cellIs" dxfId="1880" priority="701" operator="between">
      <formula>37.6</formula>
      <formula>75</formula>
    </cfRule>
    <cfRule type="cellIs" dxfId="1879" priority="702" operator="between">
      <formula>1</formula>
      <formula>37.5</formula>
    </cfRule>
  </conditionalFormatting>
  <conditionalFormatting sqref="D139:E139">
    <cfRule type="colorScale" priority="7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78" priority="704" operator="between">
      <formula>66.1%</formula>
      <formula>99.9%</formula>
    </cfRule>
    <cfRule type="cellIs" dxfId="1877" priority="705" operator="between">
      <formula>33.1%</formula>
      <formula>66%</formula>
    </cfRule>
    <cfRule type="cellIs" dxfId="1876" priority="706" operator="between">
      <formula>1%</formula>
      <formula>33%</formula>
    </cfRule>
  </conditionalFormatting>
  <conditionalFormatting sqref="D136:E137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5:E145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75" priority="709" operator="between">
      <formula>50.1</formula>
      <formula>150</formula>
    </cfRule>
    <cfRule type="cellIs" dxfId="1874" priority="710" operator="between">
      <formula>30.1</formula>
      <formula>50</formula>
    </cfRule>
    <cfRule type="cellIs" dxfId="1873" priority="711" operator="between">
      <formula>15.1</formula>
      <formula>30</formula>
    </cfRule>
    <cfRule type="cellIs" dxfId="1872" priority="712" operator="between">
      <formula>1</formula>
      <formula>15</formula>
    </cfRule>
  </conditionalFormatting>
  <conditionalFormatting sqref="D146:E146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71" priority="714" operator="between">
      <formula>67%</formula>
      <formula>100%</formula>
    </cfRule>
    <cfRule type="cellIs" dxfId="1870" priority="715" operator="between">
      <formula>34%</formula>
      <formula>66.9%</formula>
    </cfRule>
    <cfRule type="cellIs" dxfId="1869" priority="716" operator="between">
      <formula>1%</formula>
      <formula>33.9%</formula>
    </cfRule>
  </conditionalFormatting>
  <conditionalFormatting sqref="D147:E147">
    <cfRule type="colorScale" priority="7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68" priority="718" operator="between">
      <formula>110.1</formula>
      <formula>149.9</formula>
    </cfRule>
    <cfRule type="cellIs" dxfId="1867" priority="719" operator="between">
      <formula>75.1</formula>
      <formula>110</formula>
    </cfRule>
    <cfRule type="cellIs" dxfId="1866" priority="720" operator="between">
      <formula>37.6</formula>
      <formula>75</formula>
    </cfRule>
    <cfRule type="cellIs" dxfId="1865" priority="721" operator="between">
      <formula>1</formula>
      <formula>37.5</formula>
    </cfRule>
  </conditionalFormatting>
  <conditionalFormatting sqref="D148:E148">
    <cfRule type="colorScale" priority="72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64" priority="723" operator="between">
      <formula>66.1%</formula>
      <formula>99.9%</formula>
    </cfRule>
    <cfRule type="cellIs" dxfId="1863" priority="724" operator="between">
      <formula>33.1%</formula>
      <formula>66%</formula>
    </cfRule>
    <cfRule type="cellIs" dxfId="1862" priority="725" operator="between">
      <formula>1%</formula>
      <formula>33%</formula>
    </cfRule>
  </conditionalFormatting>
  <conditionalFormatting sqref="D145:E146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4:E154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61" priority="728" operator="between">
      <formula>50.1</formula>
      <formula>150</formula>
    </cfRule>
    <cfRule type="cellIs" dxfId="1860" priority="729" operator="between">
      <formula>30.1</formula>
      <formula>50</formula>
    </cfRule>
    <cfRule type="cellIs" dxfId="1859" priority="730" operator="between">
      <formula>15.1</formula>
      <formula>30</formula>
    </cfRule>
    <cfRule type="cellIs" dxfId="1858" priority="731" operator="between">
      <formula>1</formula>
      <formula>15</formula>
    </cfRule>
  </conditionalFormatting>
  <conditionalFormatting sqref="D155:E155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57" priority="733" operator="between">
      <formula>67%</formula>
      <formula>100%</formula>
    </cfRule>
    <cfRule type="cellIs" dxfId="1856" priority="734" operator="between">
      <formula>34%</formula>
      <formula>66.9%</formula>
    </cfRule>
    <cfRule type="cellIs" dxfId="1855" priority="735" operator="between">
      <formula>1%</formula>
      <formula>33.9%</formula>
    </cfRule>
  </conditionalFormatting>
  <conditionalFormatting sqref="D156:E156">
    <cfRule type="colorScale" priority="73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54" priority="737" operator="between">
      <formula>110.1</formula>
      <formula>149.9</formula>
    </cfRule>
    <cfRule type="cellIs" dxfId="1853" priority="738" operator="between">
      <formula>75.1</formula>
      <formula>110</formula>
    </cfRule>
    <cfRule type="cellIs" dxfId="1852" priority="739" operator="between">
      <formula>37.6</formula>
      <formula>75</formula>
    </cfRule>
    <cfRule type="cellIs" dxfId="1851" priority="740" operator="between">
      <formula>1</formula>
      <formula>37.5</formula>
    </cfRule>
  </conditionalFormatting>
  <conditionalFormatting sqref="D157:E157">
    <cfRule type="colorScale" priority="74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50" priority="742" operator="between">
      <formula>66.1%</formula>
      <formula>99.9%</formula>
    </cfRule>
    <cfRule type="cellIs" dxfId="1849" priority="743" operator="between">
      <formula>33.1%</formula>
      <formula>66%</formula>
    </cfRule>
    <cfRule type="cellIs" dxfId="1848" priority="744" operator="between">
      <formula>1%</formula>
      <formula>33%</formula>
    </cfRule>
  </conditionalFormatting>
  <conditionalFormatting sqref="D154:E155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3:E163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47" priority="747" operator="between">
      <formula>50.1</formula>
      <formula>150</formula>
    </cfRule>
    <cfRule type="cellIs" dxfId="1846" priority="748" operator="between">
      <formula>30.1</formula>
      <formula>50</formula>
    </cfRule>
    <cfRule type="cellIs" dxfId="1845" priority="749" operator="between">
      <formula>15.1</formula>
      <formula>30</formula>
    </cfRule>
    <cfRule type="cellIs" dxfId="1844" priority="750" operator="between">
      <formula>1</formula>
      <formula>15</formula>
    </cfRule>
  </conditionalFormatting>
  <conditionalFormatting sqref="D164:E164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43" priority="752" operator="between">
      <formula>67%</formula>
      <formula>100%</formula>
    </cfRule>
    <cfRule type="cellIs" dxfId="1842" priority="753" operator="between">
      <formula>34%</formula>
      <formula>66.9%</formula>
    </cfRule>
    <cfRule type="cellIs" dxfId="1841" priority="754" operator="between">
      <formula>1%</formula>
      <formula>33.9%</formula>
    </cfRule>
  </conditionalFormatting>
  <conditionalFormatting sqref="D165:E165">
    <cfRule type="colorScale" priority="7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40" priority="756" operator="between">
      <formula>110.1</formula>
      <formula>149.9</formula>
    </cfRule>
    <cfRule type="cellIs" dxfId="1839" priority="757" operator="between">
      <formula>75.1</formula>
      <formula>110</formula>
    </cfRule>
    <cfRule type="cellIs" dxfId="1838" priority="758" operator="between">
      <formula>37.6</formula>
      <formula>75</formula>
    </cfRule>
    <cfRule type="cellIs" dxfId="1837" priority="759" operator="between">
      <formula>1</formula>
      <formula>37.5</formula>
    </cfRule>
  </conditionalFormatting>
  <conditionalFormatting sqref="D166:E166">
    <cfRule type="colorScale" priority="76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36" priority="761" operator="between">
      <formula>66.1%</formula>
      <formula>99.9%</formula>
    </cfRule>
    <cfRule type="cellIs" dxfId="1835" priority="762" operator="between">
      <formula>33.1%</formula>
      <formula>66%</formula>
    </cfRule>
    <cfRule type="cellIs" dxfId="1834" priority="763" operator="between">
      <formula>1%</formula>
      <formula>33%</formula>
    </cfRule>
  </conditionalFormatting>
  <conditionalFormatting sqref="D163:E164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2:E172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33" priority="766" operator="between">
      <formula>50.1</formula>
      <formula>150</formula>
    </cfRule>
    <cfRule type="cellIs" dxfId="1832" priority="767" operator="between">
      <formula>30.1</formula>
      <formula>50</formula>
    </cfRule>
    <cfRule type="cellIs" dxfId="1831" priority="768" operator="between">
      <formula>15.1</formula>
      <formula>30</formula>
    </cfRule>
    <cfRule type="cellIs" dxfId="1830" priority="769" operator="between">
      <formula>1</formula>
      <formula>15</formula>
    </cfRule>
  </conditionalFormatting>
  <conditionalFormatting sqref="D173:E173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29" priority="771" operator="between">
      <formula>67%</formula>
      <formula>100%</formula>
    </cfRule>
    <cfRule type="cellIs" dxfId="1828" priority="772" operator="between">
      <formula>34%</formula>
      <formula>66.9%</formula>
    </cfRule>
    <cfRule type="cellIs" dxfId="1827" priority="773" operator="between">
      <formula>1%</formula>
      <formula>33.9%</formula>
    </cfRule>
  </conditionalFormatting>
  <conditionalFormatting sqref="D174:E174">
    <cfRule type="colorScale" priority="77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26" priority="775" operator="between">
      <formula>110.1</formula>
      <formula>149.9</formula>
    </cfRule>
    <cfRule type="cellIs" dxfId="1825" priority="776" operator="between">
      <formula>75.1</formula>
      <formula>110</formula>
    </cfRule>
    <cfRule type="cellIs" dxfId="1824" priority="777" operator="between">
      <formula>37.6</formula>
      <formula>75</formula>
    </cfRule>
    <cfRule type="cellIs" dxfId="1823" priority="778" operator="between">
      <formula>1</formula>
      <formula>37.5</formula>
    </cfRule>
  </conditionalFormatting>
  <conditionalFormatting sqref="D175:E175">
    <cfRule type="colorScale" priority="7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22" priority="780" operator="between">
      <formula>66.1%</formula>
      <formula>99.9%</formula>
    </cfRule>
    <cfRule type="cellIs" dxfId="1821" priority="781" operator="between">
      <formula>33.1%</formula>
      <formula>66%</formula>
    </cfRule>
    <cfRule type="cellIs" dxfId="1820" priority="782" operator="between">
      <formula>1%</formula>
      <formula>33%</formula>
    </cfRule>
  </conditionalFormatting>
  <conditionalFormatting sqref="D172:E173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1:E181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19" priority="785" operator="between">
      <formula>50.1</formula>
      <formula>150</formula>
    </cfRule>
    <cfRule type="cellIs" dxfId="1818" priority="786" operator="between">
      <formula>30.1</formula>
      <formula>50</formula>
    </cfRule>
    <cfRule type="cellIs" dxfId="1817" priority="787" operator="between">
      <formula>15.1</formula>
      <formula>30</formula>
    </cfRule>
    <cfRule type="cellIs" dxfId="1816" priority="788" operator="between">
      <formula>1</formula>
      <formula>15</formula>
    </cfRule>
  </conditionalFormatting>
  <conditionalFormatting sqref="D182:E182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15" priority="790" operator="between">
      <formula>67%</formula>
      <formula>100%</formula>
    </cfRule>
    <cfRule type="cellIs" dxfId="1814" priority="791" operator="between">
      <formula>34%</formula>
      <formula>66.9%</formula>
    </cfRule>
    <cfRule type="cellIs" dxfId="1813" priority="792" operator="between">
      <formula>1%</formula>
      <formula>33.9%</formula>
    </cfRule>
  </conditionalFormatting>
  <conditionalFormatting sqref="D183:E183">
    <cfRule type="colorScale" priority="79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12" priority="794" operator="between">
      <formula>110.1</formula>
      <formula>149.9</formula>
    </cfRule>
    <cfRule type="cellIs" dxfId="1811" priority="795" operator="between">
      <formula>75.1</formula>
      <formula>110</formula>
    </cfRule>
    <cfRule type="cellIs" dxfId="1810" priority="796" operator="between">
      <formula>37.6</formula>
      <formula>75</formula>
    </cfRule>
    <cfRule type="cellIs" dxfId="1809" priority="797" operator="between">
      <formula>1</formula>
      <formula>37.5</formula>
    </cfRule>
  </conditionalFormatting>
  <conditionalFormatting sqref="D184:E184">
    <cfRule type="colorScale" priority="79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08" priority="799" operator="between">
      <formula>66.1%</formula>
      <formula>99.9%</formula>
    </cfRule>
    <cfRule type="cellIs" dxfId="1807" priority="800" operator="between">
      <formula>33.1%</formula>
      <formula>66%</formula>
    </cfRule>
    <cfRule type="cellIs" dxfId="1806" priority="801" operator="between">
      <formula>1%</formula>
      <formula>33%</formula>
    </cfRule>
  </conditionalFormatting>
  <conditionalFormatting sqref="D181:E182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0:E190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05" priority="804" operator="between">
      <formula>50.1</formula>
      <formula>150</formula>
    </cfRule>
    <cfRule type="cellIs" dxfId="1804" priority="805" operator="between">
      <formula>30.1</formula>
      <formula>50</formula>
    </cfRule>
    <cfRule type="cellIs" dxfId="1803" priority="806" operator="between">
      <formula>15.1</formula>
      <formula>30</formula>
    </cfRule>
    <cfRule type="cellIs" dxfId="1802" priority="807" operator="between">
      <formula>1</formula>
      <formula>15</formula>
    </cfRule>
  </conditionalFormatting>
  <conditionalFormatting sqref="D191:E191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01" priority="809" operator="between">
      <formula>67%</formula>
      <formula>100%</formula>
    </cfRule>
    <cfRule type="cellIs" dxfId="1800" priority="810" operator="between">
      <formula>34%</formula>
      <formula>66.9%</formula>
    </cfRule>
    <cfRule type="cellIs" dxfId="1799" priority="811" operator="between">
      <formula>1%</formula>
      <formula>33.9%</formula>
    </cfRule>
  </conditionalFormatting>
  <conditionalFormatting sqref="D192:E192">
    <cfRule type="colorScale" priority="81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98" priority="813" operator="between">
      <formula>110.1</formula>
      <formula>149.9</formula>
    </cfRule>
    <cfRule type="cellIs" dxfId="1797" priority="814" operator="between">
      <formula>75.1</formula>
      <formula>110</formula>
    </cfRule>
    <cfRule type="cellIs" dxfId="1796" priority="815" operator="between">
      <formula>37.6</formula>
      <formula>75</formula>
    </cfRule>
    <cfRule type="cellIs" dxfId="1795" priority="816" operator="between">
      <formula>1</formula>
      <formula>37.5</formula>
    </cfRule>
  </conditionalFormatting>
  <conditionalFormatting sqref="D193:E193">
    <cfRule type="colorScale" priority="8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94" priority="818" operator="between">
      <formula>66.1%</formula>
      <formula>99.9%</formula>
    </cfRule>
    <cfRule type="cellIs" dxfId="1793" priority="819" operator="between">
      <formula>33.1%</formula>
      <formula>66%</formula>
    </cfRule>
    <cfRule type="cellIs" dxfId="1792" priority="820" operator="between">
      <formula>1%</formula>
      <formula>33%</formula>
    </cfRule>
  </conditionalFormatting>
  <conditionalFormatting sqref="D190:E191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9:E199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91" priority="823" operator="between">
      <formula>50.1</formula>
      <formula>150</formula>
    </cfRule>
    <cfRule type="cellIs" dxfId="1790" priority="824" operator="between">
      <formula>30.1</formula>
      <formula>50</formula>
    </cfRule>
    <cfRule type="cellIs" dxfId="1789" priority="825" operator="between">
      <formula>15.1</formula>
      <formula>30</formula>
    </cfRule>
    <cfRule type="cellIs" dxfId="1788" priority="826" operator="between">
      <formula>1</formula>
      <formula>15</formula>
    </cfRule>
  </conditionalFormatting>
  <conditionalFormatting sqref="D200:E200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87" priority="828" operator="between">
      <formula>67%</formula>
      <formula>100%</formula>
    </cfRule>
    <cfRule type="cellIs" dxfId="1786" priority="829" operator="between">
      <formula>34%</formula>
      <formula>66.9%</formula>
    </cfRule>
    <cfRule type="cellIs" dxfId="1785" priority="830" operator="between">
      <formula>1%</formula>
      <formula>33.9%</formula>
    </cfRule>
  </conditionalFormatting>
  <conditionalFormatting sqref="D201:E201">
    <cfRule type="colorScale" priority="8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84" priority="832" operator="between">
      <formula>110.1</formula>
      <formula>149.9</formula>
    </cfRule>
    <cfRule type="cellIs" dxfId="1783" priority="833" operator="between">
      <formula>75.1</formula>
      <formula>110</formula>
    </cfRule>
    <cfRule type="cellIs" dxfId="1782" priority="834" operator="between">
      <formula>37.6</formula>
      <formula>75</formula>
    </cfRule>
    <cfRule type="cellIs" dxfId="1781" priority="835" operator="between">
      <formula>1</formula>
      <formula>37.5</formula>
    </cfRule>
  </conditionalFormatting>
  <conditionalFormatting sqref="D202:E202">
    <cfRule type="colorScale" priority="83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80" priority="837" operator="between">
      <formula>66.1%</formula>
      <formula>99.9%</formula>
    </cfRule>
    <cfRule type="cellIs" dxfId="1779" priority="838" operator="between">
      <formula>33.1%</formula>
      <formula>66%</formula>
    </cfRule>
    <cfRule type="cellIs" dxfId="1778" priority="839" operator="between">
      <formula>1%</formula>
      <formula>33%</formula>
    </cfRule>
  </conditionalFormatting>
  <conditionalFormatting sqref="D199:E200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8:E20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77" priority="842" operator="between">
      <formula>50.1</formula>
      <formula>150</formula>
    </cfRule>
    <cfRule type="cellIs" dxfId="1776" priority="843" operator="between">
      <formula>30.1</formula>
      <formula>50</formula>
    </cfRule>
    <cfRule type="cellIs" dxfId="1775" priority="844" operator="between">
      <formula>15.1</formula>
      <formula>30</formula>
    </cfRule>
    <cfRule type="cellIs" dxfId="1774" priority="845" operator="between">
      <formula>1</formula>
      <formula>15</formula>
    </cfRule>
  </conditionalFormatting>
  <conditionalFormatting sqref="D209:E209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73" priority="847" operator="between">
      <formula>67%</formula>
      <formula>100%</formula>
    </cfRule>
    <cfRule type="cellIs" dxfId="1772" priority="848" operator="between">
      <formula>34%</formula>
      <formula>66.9%</formula>
    </cfRule>
    <cfRule type="cellIs" dxfId="1771" priority="849" operator="between">
      <formula>1%</formula>
      <formula>33.9%</formula>
    </cfRule>
  </conditionalFormatting>
  <conditionalFormatting sqref="D210:E210">
    <cfRule type="colorScale" priority="8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70" priority="851" operator="between">
      <formula>110.1</formula>
      <formula>149.9</formula>
    </cfRule>
    <cfRule type="cellIs" dxfId="1769" priority="852" operator="between">
      <formula>75.1</formula>
      <formula>110</formula>
    </cfRule>
    <cfRule type="cellIs" dxfId="1768" priority="853" operator="between">
      <formula>37.6</formula>
      <formula>75</formula>
    </cfRule>
    <cfRule type="cellIs" dxfId="1767" priority="854" operator="between">
      <formula>1</formula>
      <formula>37.5</formula>
    </cfRule>
  </conditionalFormatting>
  <conditionalFormatting sqref="D211:E211">
    <cfRule type="colorScale" priority="8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66" priority="856" operator="between">
      <formula>66.1%</formula>
      <formula>99.9%</formula>
    </cfRule>
    <cfRule type="cellIs" dxfId="1765" priority="857" operator="between">
      <formula>33.1%</formula>
      <formula>66%</formula>
    </cfRule>
    <cfRule type="cellIs" dxfId="1764" priority="858" operator="between">
      <formula>1%</formula>
      <formula>33%</formula>
    </cfRule>
  </conditionalFormatting>
  <conditionalFormatting sqref="D208:E209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7:E217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63" priority="861" operator="between">
      <formula>50.1</formula>
      <formula>150</formula>
    </cfRule>
    <cfRule type="cellIs" dxfId="1762" priority="862" operator="between">
      <formula>30.1</formula>
      <formula>50</formula>
    </cfRule>
    <cfRule type="cellIs" dxfId="1761" priority="863" operator="between">
      <formula>15.1</formula>
      <formula>30</formula>
    </cfRule>
    <cfRule type="cellIs" dxfId="1760" priority="864" operator="between">
      <formula>1</formula>
      <formula>15</formula>
    </cfRule>
  </conditionalFormatting>
  <conditionalFormatting sqref="D218:E21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59" priority="866" operator="between">
      <formula>67%</formula>
      <formula>100%</formula>
    </cfRule>
    <cfRule type="cellIs" dxfId="1758" priority="867" operator="between">
      <formula>34%</formula>
      <formula>66.9%</formula>
    </cfRule>
    <cfRule type="cellIs" dxfId="1757" priority="868" operator="between">
      <formula>1%</formula>
      <formula>33.9%</formula>
    </cfRule>
  </conditionalFormatting>
  <conditionalFormatting sqref="D219:E219">
    <cfRule type="colorScale" priority="86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56" priority="870" operator="between">
      <formula>110.1</formula>
      <formula>149.9</formula>
    </cfRule>
    <cfRule type="cellIs" dxfId="1755" priority="871" operator="between">
      <formula>75.1</formula>
      <formula>110</formula>
    </cfRule>
    <cfRule type="cellIs" dxfId="1754" priority="872" operator="between">
      <formula>37.6</formula>
      <formula>75</formula>
    </cfRule>
    <cfRule type="cellIs" dxfId="1753" priority="873" operator="between">
      <formula>1</formula>
      <formula>37.5</formula>
    </cfRule>
  </conditionalFormatting>
  <conditionalFormatting sqref="D220:E220">
    <cfRule type="colorScale" priority="87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52" priority="875" operator="between">
      <formula>66.1%</formula>
      <formula>99.9%</formula>
    </cfRule>
    <cfRule type="cellIs" dxfId="1751" priority="876" operator="between">
      <formula>33.1%</formula>
      <formula>66%</formula>
    </cfRule>
    <cfRule type="cellIs" dxfId="1750" priority="877" operator="between">
      <formula>1%</formula>
      <formula>33%</formula>
    </cfRule>
  </conditionalFormatting>
  <conditionalFormatting sqref="D217:E218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26:E226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49" priority="880" operator="between">
      <formula>50.1</formula>
      <formula>150</formula>
    </cfRule>
    <cfRule type="cellIs" dxfId="1748" priority="881" operator="between">
      <formula>30.1</formula>
      <formula>50</formula>
    </cfRule>
    <cfRule type="cellIs" dxfId="1747" priority="882" operator="between">
      <formula>15.1</formula>
      <formula>30</formula>
    </cfRule>
    <cfRule type="cellIs" dxfId="1746" priority="883" operator="between">
      <formula>1</formula>
      <formula>15</formula>
    </cfRule>
  </conditionalFormatting>
  <conditionalFormatting sqref="D227:E227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45" priority="885" operator="between">
      <formula>67%</formula>
      <formula>100%</formula>
    </cfRule>
    <cfRule type="cellIs" dxfId="1744" priority="886" operator="between">
      <formula>34%</formula>
      <formula>66.9%</formula>
    </cfRule>
    <cfRule type="cellIs" dxfId="1743" priority="887" operator="between">
      <formula>1%</formula>
      <formula>33.9%</formula>
    </cfRule>
  </conditionalFormatting>
  <conditionalFormatting sqref="D228:E228">
    <cfRule type="colorScale" priority="88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42" priority="889" operator="between">
      <formula>110.1</formula>
      <formula>149.9</formula>
    </cfRule>
    <cfRule type="cellIs" dxfId="1741" priority="890" operator="between">
      <formula>75.1</formula>
      <formula>110</formula>
    </cfRule>
    <cfRule type="cellIs" dxfId="1740" priority="891" operator="between">
      <formula>37.6</formula>
      <formula>75</formula>
    </cfRule>
    <cfRule type="cellIs" dxfId="1739" priority="892" operator="between">
      <formula>1</formula>
      <formula>37.5</formula>
    </cfRule>
  </conditionalFormatting>
  <conditionalFormatting sqref="D229:E229">
    <cfRule type="colorScale" priority="89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38" priority="894" operator="between">
      <formula>66.1%</formula>
      <formula>99.9%</formula>
    </cfRule>
    <cfRule type="cellIs" dxfId="1737" priority="895" operator="between">
      <formula>33.1%</formula>
      <formula>66%</formula>
    </cfRule>
    <cfRule type="cellIs" dxfId="1736" priority="896" operator="between">
      <formula>1%</formula>
      <formula>33%</formula>
    </cfRule>
  </conditionalFormatting>
  <conditionalFormatting sqref="D226:E227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5:E235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35" priority="899" operator="between">
      <formula>50.1</formula>
      <formula>150</formula>
    </cfRule>
    <cfRule type="cellIs" dxfId="1734" priority="900" operator="between">
      <formula>30.1</formula>
      <formula>50</formula>
    </cfRule>
    <cfRule type="cellIs" dxfId="1733" priority="901" operator="between">
      <formula>15.1</formula>
      <formula>30</formula>
    </cfRule>
    <cfRule type="cellIs" dxfId="1732" priority="902" operator="between">
      <formula>1</formula>
      <formula>15</formula>
    </cfRule>
  </conditionalFormatting>
  <conditionalFormatting sqref="D236:E236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31" priority="904" operator="between">
      <formula>67%</formula>
      <formula>100%</formula>
    </cfRule>
    <cfRule type="cellIs" dxfId="1730" priority="905" operator="between">
      <formula>34%</formula>
      <formula>66.9%</formula>
    </cfRule>
    <cfRule type="cellIs" dxfId="1729" priority="906" operator="between">
      <formula>1%</formula>
      <formula>33.9%</formula>
    </cfRule>
  </conditionalFormatting>
  <conditionalFormatting sqref="D237:E237">
    <cfRule type="colorScale" priority="90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28" priority="908" operator="between">
      <formula>110.1</formula>
      <formula>149.9</formula>
    </cfRule>
    <cfRule type="cellIs" dxfId="1727" priority="909" operator="between">
      <formula>75.1</formula>
      <formula>110</formula>
    </cfRule>
    <cfRule type="cellIs" dxfId="1726" priority="910" operator="between">
      <formula>37.6</formula>
      <formula>75</formula>
    </cfRule>
    <cfRule type="cellIs" dxfId="1725" priority="911" operator="between">
      <formula>1</formula>
      <formula>37.5</formula>
    </cfRule>
  </conditionalFormatting>
  <conditionalFormatting sqref="D238:E238">
    <cfRule type="colorScale" priority="91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24" priority="913" operator="between">
      <formula>66.1%</formula>
      <formula>99.9%</formula>
    </cfRule>
    <cfRule type="cellIs" dxfId="1723" priority="914" operator="between">
      <formula>33.1%</formula>
      <formula>66%</formula>
    </cfRule>
    <cfRule type="cellIs" dxfId="1722" priority="915" operator="between">
      <formula>1%</formula>
      <formula>33%</formula>
    </cfRule>
  </conditionalFormatting>
  <conditionalFormatting sqref="D235:E236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44:E244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21" priority="918" operator="between">
      <formula>50.1</formula>
      <formula>150</formula>
    </cfRule>
    <cfRule type="cellIs" dxfId="1720" priority="919" operator="between">
      <formula>30.1</formula>
      <formula>50</formula>
    </cfRule>
    <cfRule type="cellIs" dxfId="1719" priority="920" operator="between">
      <formula>15.1</formula>
      <formula>30</formula>
    </cfRule>
    <cfRule type="cellIs" dxfId="1718" priority="921" operator="between">
      <formula>1</formula>
      <formula>15</formula>
    </cfRule>
  </conditionalFormatting>
  <conditionalFormatting sqref="D245:E245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17" priority="923" operator="between">
      <formula>67%</formula>
      <formula>100%</formula>
    </cfRule>
    <cfRule type="cellIs" dxfId="1716" priority="924" operator="between">
      <formula>34%</formula>
      <formula>66.9%</formula>
    </cfRule>
    <cfRule type="cellIs" dxfId="1715" priority="925" operator="between">
      <formula>1%</formula>
      <formula>33.9%</formula>
    </cfRule>
  </conditionalFormatting>
  <conditionalFormatting sqref="D246:E246">
    <cfRule type="colorScale" priority="9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14" priority="927" operator="between">
      <formula>110.1</formula>
      <formula>149.9</formula>
    </cfRule>
    <cfRule type="cellIs" dxfId="1713" priority="928" operator="between">
      <formula>75.1</formula>
      <formula>110</formula>
    </cfRule>
    <cfRule type="cellIs" dxfId="1712" priority="929" operator="between">
      <formula>37.6</formula>
      <formula>75</formula>
    </cfRule>
    <cfRule type="cellIs" dxfId="1711" priority="930" operator="between">
      <formula>1</formula>
      <formula>37.5</formula>
    </cfRule>
  </conditionalFormatting>
  <conditionalFormatting sqref="D247:E247">
    <cfRule type="colorScale" priority="9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10" priority="932" operator="between">
      <formula>66.1%</formula>
      <formula>99.9%</formula>
    </cfRule>
    <cfRule type="cellIs" dxfId="1709" priority="933" operator="between">
      <formula>33.1%</formula>
      <formula>66%</formula>
    </cfRule>
    <cfRule type="cellIs" dxfId="1708" priority="934" operator="between">
      <formula>1%</formula>
      <formula>33%</formula>
    </cfRule>
  </conditionalFormatting>
  <conditionalFormatting sqref="D244:E245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3:E253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07" priority="937" operator="between">
      <formula>50.1</formula>
      <formula>150</formula>
    </cfRule>
    <cfRule type="cellIs" dxfId="1706" priority="938" operator="between">
      <formula>30.1</formula>
      <formula>50</formula>
    </cfRule>
    <cfRule type="cellIs" dxfId="1705" priority="939" operator="between">
      <formula>15.1</formula>
      <formula>30</formula>
    </cfRule>
    <cfRule type="cellIs" dxfId="1704" priority="940" operator="between">
      <formula>1</formula>
      <formula>15</formula>
    </cfRule>
  </conditionalFormatting>
  <conditionalFormatting sqref="D254:E254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03" priority="942" operator="between">
      <formula>67%</formula>
      <formula>100%</formula>
    </cfRule>
    <cfRule type="cellIs" dxfId="1702" priority="943" operator="between">
      <formula>34%</formula>
      <formula>66.9%</formula>
    </cfRule>
    <cfRule type="cellIs" dxfId="1701" priority="944" operator="between">
      <formula>1%</formula>
      <formula>33.9%</formula>
    </cfRule>
  </conditionalFormatting>
  <conditionalFormatting sqref="D255:E255">
    <cfRule type="colorScale" priority="94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00" priority="946" operator="between">
      <formula>110.1</formula>
      <formula>149.9</formula>
    </cfRule>
    <cfRule type="cellIs" dxfId="1699" priority="947" operator="between">
      <formula>75.1</formula>
      <formula>110</formula>
    </cfRule>
    <cfRule type="cellIs" dxfId="1698" priority="948" operator="between">
      <formula>37.6</formula>
      <formula>75</formula>
    </cfRule>
    <cfRule type="cellIs" dxfId="1697" priority="949" operator="between">
      <formula>1</formula>
      <formula>37.5</formula>
    </cfRule>
  </conditionalFormatting>
  <conditionalFormatting sqref="D256:E256">
    <cfRule type="colorScale" priority="9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96" priority="951" operator="between">
      <formula>66.1%</formula>
      <formula>99.9%</formula>
    </cfRule>
    <cfRule type="cellIs" dxfId="1695" priority="952" operator="between">
      <formula>33.1%</formula>
      <formula>66%</formula>
    </cfRule>
    <cfRule type="cellIs" dxfId="1694" priority="953" operator="between">
      <formula>1%</formula>
      <formula>33%</formula>
    </cfRule>
  </conditionalFormatting>
  <conditionalFormatting sqref="D253:E254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62:E262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93" priority="956" operator="between">
      <formula>50.1</formula>
      <formula>150</formula>
    </cfRule>
    <cfRule type="cellIs" dxfId="1692" priority="957" operator="between">
      <formula>30.1</formula>
      <formula>50</formula>
    </cfRule>
    <cfRule type="cellIs" dxfId="1691" priority="958" operator="between">
      <formula>15.1</formula>
      <formula>30</formula>
    </cfRule>
    <cfRule type="cellIs" dxfId="1690" priority="959" operator="between">
      <formula>1</formula>
      <formula>15</formula>
    </cfRule>
  </conditionalFormatting>
  <conditionalFormatting sqref="D263:E263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89" priority="961" operator="between">
      <formula>67%</formula>
      <formula>100%</formula>
    </cfRule>
    <cfRule type="cellIs" dxfId="1688" priority="962" operator="between">
      <formula>34%</formula>
      <formula>66.9%</formula>
    </cfRule>
    <cfRule type="cellIs" dxfId="1687" priority="963" operator="between">
      <formula>1%</formula>
      <formula>33.9%</formula>
    </cfRule>
  </conditionalFormatting>
  <conditionalFormatting sqref="D264:E264">
    <cfRule type="colorScale" priority="9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86" priority="965" operator="between">
      <formula>110.1</formula>
      <formula>149.9</formula>
    </cfRule>
    <cfRule type="cellIs" dxfId="1685" priority="966" operator="between">
      <formula>75.1</formula>
      <formula>110</formula>
    </cfRule>
    <cfRule type="cellIs" dxfId="1684" priority="967" operator="between">
      <formula>37.6</formula>
      <formula>75</formula>
    </cfRule>
    <cfRule type="cellIs" dxfId="1683" priority="968" operator="between">
      <formula>1</formula>
      <formula>37.5</formula>
    </cfRule>
  </conditionalFormatting>
  <conditionalFormatting sqref="D265:E265">
    <cfRule type="colorScale" priority="96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82" priority="970" operator="between">
      <formula>66.1%</formula>
      <formula>99.9%</formula>
    </cfRule>
    <cfRule type="cellIs" dxfId="1681" priority="971" operator="between">
      <formula>33.1%</formula>
      <formula>66%</formula>
    </cfRule>
    <cfRule type="cellIs" dxfId="1680" priority="972" operator="between">
      <formula>1%</formula>
      <formula>33%</formula>
    </cfRule>
  </conditionalFormatting>
  <conditionalFormatting sqref="D262:E263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1:E271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79" priority="975" operator="between">
      <formula>50.1</formula>
      <formula>150</formula>
    </cfRule>
    <cfRule type="cellIs" dxfId="1678" priority="976" operator="between">
      <formula>30.1</formula>
      <formula>50</formula>
    </cfRule>
    <cfRule type="cellIs" dxfId="1677" priority="977" operator="between">
      <formula>15.1</formula>
      <formula>30</formula>
    </cfRule>
    <cfRule type="cellIs" dxfId="1676" priority="978" operator="between">
      <formula>1</formula>
      <formula>15</formula>
    </cfRule>
  </conditionalFormatting>
  <conditionalFormatting sqref="D272:E272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75" priority="980" operator="between">
      <formula>67%</formula>
      <formula>100%</formula>
    </cfRule>
    <cfRule type="cellIs" dxfId="1674" priority="981" operator="between">
      <formula>34%</formula>
      <formula>66.9%</formula>
    </cfRule>
    <cfRule type="cellIs" dxfId="1673" priority="982" operator="between">
      <formula>1%</formula>
      <formula>33.9%</formula>
    </cfRule>
  </conditionalFormatting>
  <conditionalFormatting sqref="D273:E273">
    <cfRule type="colorScale" priority="98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72" priority="984" operator="between">
      <formula>110.1</formula>
      <formula>149.9</formula>
    </cfRule>
    <cfRule type="cellIs" dxfId="1671" priority="985" operator="between">
      <formula>75.1</formula>
      <formula>110</formula>
    </cfRule>
    <cfRule type="cellIs" dxfId="1670" priority="986" operator="between">
      <formula>37.6</formula>
      <formula>75</formula>
    </cfRule>
    <cfRule type="cellIs" dxfId="1669" priority="987" operator="between">
      <formula>1</formula>
      <formula>37.5</formula>
    </cfRule>
  </conditionalFormatting>
  <conditionalFormatting sqref="D274:E274">
    <cfRule type="colorScale" priority="98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68" priority="989" operator="between">
      <formula>66.1%</formula>
      <formula>99.9%</formula>
    </cfRule>
    <cfRule type="cellIs" dxfId="1667" priority="990" operator="between">
      <formula>33.1%</formula>
      <formula>66%</formula>
    </cfRule>
    <cfRule type="cellIs" dxfId="1666" priority="991" operator="between">
      <formula>1%</formula>
      <formula>33%</formula>
    </cfRule>
  </conditionalFormatting>
  <conditionalFormatting sqref="D271:E272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80:E280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65" priority="994" operator="between">
      <formula>50.1</formula>
      <formula>150</formula>
    </cfRule>
    <cfRule type="cellIs" dxfId="1664" priority="995" operator="between">
      <formula>30.1</formula>
      <formula>50</formula>
    </cfRule>
    <cfRule type="cellIs" dxfId="1663" priority="996" operator="between">
      <formula>15.1</formula>
      <formula>30</formula>
    </cfRule>
    <cfRule type="cellIs" dxfId="1662" priority="997" operator="between">
      <formula>1</formula>
      <formula>15</formula>
    </cfRule>
  </conditionalFormatting>
  <conditionalFormatting sqref="D281:E281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61" priority="999" operator="between">
      <formula>67%</formula>
      <formula>100%</formula>
    </cfRule>
    <cfRule type="cellIs" dxfId="1660" priority="1000" operator="between">
      <formula>34%</formula>
      <formula>66.9%</formula>
    </cfRule>
    <cfRule type="cellIs" dxfId="1659" priority="1001" operator="between">
      <formula>1%</formula>
      <formula>33.9%</formula>
    </cfRule>
  </conditionalFormatting>
  <conditionalFormatting sqref="D282:E282">
    <cfRule type="colorScale" priority="100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58" priority="1003" operator="between">
      <formula>110.1</formula>
      <formula>149.9</formula>
    </cfRule>
    <cfRule type="cellIs" dxfId="1657" priority="1004" operator="between">
      <formula>75.1</formula>
      <formula>110</formula>
    </cfRule>
    <cfRule type="cellIs" dxfId="1656" priority="1005" operator="between">
      <formula>37.6</formula>
      <formula>75</formula>
    </cfRule>
    <cfRule type="cellIs" dxfId="1655" priority="1006" operator="between">
      <formula>1</formula>
      <formula>37.5</formula>
    </cfRule>
  </conditionalFormatting>
  <conditionalFormatting sqref="D283:E283">
    <cfRule type="colorScale" priority="100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54" priority="1008" operator="between">
      <formula>66.1%</formula>
      <formula>99.9%</formula>
    </cfRule>
    <cfRule type="cellIs" dxfId="1653" priority="1009" operator="between">
      <formula>33.1%</formula>
      <formula>66%</formula>
    </cfRule>
    <cfRule type="cellIs" dxfId="1652" priority="1010" operator="between">
      <formula>1%</formula>
      <formula>33%</formula>
    </cfRule>
  </conditionalFormatting>
  <conditionalFormatting sqref="D280:E281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89:E289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51" priority="1013" operator="between">
      <formula>50.1</formula>
      <formula>150</formula>
    </cfRule>
    <cfRule type="cellIs" dxfId="1650" priority="1014" operator="between">
      <formula>30.1</formula>
      <formula>50</formula>
    </cfRule>
    <cfRule type="cellIs" dxfId="1649" priority="1015" operator="between">
      <formula>15.1</formula>
      <formula>30</formula>
    </cfRule>
    <cfRule type="cellIs" dxfId="1648" priority="1016" operator="between">
      <formula>1</formula>
      <formula>15</formula>
    </cfRule>
  </conditionalFormatting>
  <conditionalFormatting sqref="D290:E290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47" priority="1018" operator="between">
      <formula>67%</formula>
      <formula>100%</formula>
    </cfRule>
    <cfRule type="cellIs" dxfId="1646" priority="1019" operator="between">
      <formula>34%</formula>
      <formula>66.9%</formula>
    </cfRule>
    <cfRule type="cellIs" dxfId="1645" priority="1020" operator="between">
      <formula>1%</formula>
      <formula>33.9%</formula>
    </cfRule>
  </conditionalFormatting>
  <conditionalFormatting sqref="D291:E291">
    <cfRule type="colorScale" priority="10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44" priority="1022" operator="between">
      <formula>110.1</formula>
      <formula>149.9</formula>
    </cfRule>
    <cfRule type="cellIs" dxfId="1643" priority="1023" operator="between">
      <formula>75.1</formula>
      <formula>110</formula>
    </cfRule>
    <cfRule type="cellIs" dxfId="1642" priority="1024" operator="between">
      <formula>37.6</formula>
      <formula>75</formula>
    </cfRule>
    <cfRule type="cellIs" dxfId="1641" priority="1025" operator="between">
      <formula>1</formula>
      <formula>37.5</formula>
    </cfRule>
  </conditionalFormatting>
  <conditionalFormatting sqref="D292:E292">
    <cfRule type="colorScale" priority="10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40" priority="1027" operator="between">
      <formula>66.1%</formula>
      <formula>99.9%</formula>
    </cfRule>
    <cfRule type="cellIs" dxfId="1639" priority="1028" operator="between">
      <formula>33.1%</formula>
      <formula>66%</formula>
    </cfRule>
    <cfRule type="cellIs" dxfId="1638" priority="1029" operator="between">
      <formula>1%</formula>
      <formula>33%</formula>
    </cfRule>
  </conditionalFormatting>
  <conditionalFormatting sqref="D289:E290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8:E29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37" priority="1032" operator="between">
      <formula>50.1</formula>
      <formula>150</formula>
    </cfRule>
    <cfRule type="cellIs" dxfId="1636" priority="1033" operator="between">
      <formula>30.1</formula>
      <formula>50</formula>
    </cfRule>
    <cfRule type="cellIs" dxfId="1635" priority="1034" operator="between">
      <formula>15.1</formula>
      <formula>30</formula>
    </cfRule>
    <cfRule type="cellIs" dxfId="1634" priority="1035" operator="between">
      <formula>1</formula>
      <formula>15</formula>
    </cfRule>
  </conditionalFormatting>
  <conditionalFormatting sqref="D299:E299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33" priority="1037" operator="between">
      <formula>67%</formula>
      <formula>100%</formula>
    </cfRule>
    <cfRule type="cellIs" dxfId="1632" priority="1038" operator="between">
      <formula>34%</formula>
      <formula>66.9%</formula>
    </cfRule>
    <cfRule type="cellIs" dxfId="1631" priority="1039" operator="between">
      <formula>1%</formula>
      <formula>33.9%</formula>
    </cfRule>
  </conditionalFormatting>
  <conditionalFormatting sqref="D300:E300">
    <cfRule type="colorScale" priority="10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30" priority="1041" operator="between">
      <formula>110.1</formula>
      <formula>149.9</formula>
    </cfRule>
    <cfRule type="cellIs" dxfId="1629" priority="1042" operator="between">
      <formula>75.1</formula>
      <formula>110</formula>
    </cfRule>
    <cfRule type="cellIs" dxfId="1628" priority="1043" operator="between">
      <formula>37.6</formula>
      <formula>75</formula>
    </cfRule>
    <cfRule type="cellIs" dxfId="1627" priority="1044" operator="between">
      <formula>1</formula>
      <formula>37.5</formula>
    </cfRule>
  </conditionalFormatting>
  <conditionalFormatting sqref="D301:E301">
    <cfRule type="colorScale" priority="104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26" priority="1046" operator="between">
      <formula>66.1%</formula>
      <formula>99.9%</formula>
    </cfRule>
    <cfRule type="cellIs" dxfId="1625" priority="1047" operator="between">
      <formula>33.1%</formula>
      <formula>66%</formula>
    </cfRule>
    <cfRule type="cellIs" dxfId="1624" priority="1048" operator="between">
      <formula>1%</formula>
      <formula>33%</formula>
    </cfRule>
  </conditionalFormatting>
  <conditionalFormatting sqref="D298:E299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07:E307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23" priority="1051" operator="between">
      <formula>50.1</formula>
      <formula>150</formula>
    </cfRule>
    <cfRule type="cellIs" dxfId="1622" priority="1052" operator="between">
      <formula>30.1</formula>
      <formula>50</formula>
    </cfRule>
    <cfRule type="cellIs" dxfId="1621" priority="1053" operator="between">
      <formula>15.1</formula>
      <formula>30</formula>
    </cfRule>
    <cfRule type="cellIs" dxfId="1620" priority="1054" operator="between">
      <formula>1</formula>
      <formula>15</formula>
    </cfRule>
  </conditionalFormatting>
  <conditionalFormatting sqref="D308:E30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19" priority="1056" operator="between">
      <formula>67%</formula>
      <formula>100%</formula>
    </cfRule>
    <cfRule type="cellIs" dxfId="1618" priority="1057" operator="between">
      <formula>34%</formula>
      <formula>66.9%</formula>
    </cfRule>
    <cfRule type="cellIs" dxfId="1617" priority="1058" operator="between">
      <formula>1%</formula>
      <formula>33.9%</formula>
    </cfRule>
  </conditionalFormatting>
  <conditionalFormatting sqref="D309:E309">
    <cfRule type="colorScale" priority="105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16" priority="1060" operator="between">
      <formula>110.1</formula>
      <formula>149.9</formula>
    </cfRule>
    <cfRule type="cellIs" dxfId="1615" priority="1061" operator="between">
      <formula>75.1</formula>
      <formula>110</formula>
    </cfRule>
    <cfRule type="cellIs" dxfId="1614" priority="1062" operator="between">
      <formula>37.6</formula>
      <formula>75</formula>
    </cfRule>
    <cfRule type="cellIs" dxfId="1613" priority="1063" operator="between">
      <formula>1</formula>
      <formula>37.5</formula>
    </cfRule>
  </conditionalFormatting>
  <conditionalFormatting sqref="D310:E310">
    <cfRule type="colorScale" priority="10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12" priority="1065" operator="between">
      <formula>66.1%</formula>
      <formula>99.9%</formula>
    </cfRule>
    <cfRule type="cellIs" dxfId="1611" priority="1066" operator="between">
      <formula>33.1%</formula>
      <formula>66%</formula>
    </cfRule>
    <cfRule type="cellIs" dxfId="1610" priority="1067" operator="between">
      <formula>1%</formula>
      <formula>33%</formula>
    </cfRule>
  </conditionalFormatting>
  <conditionalFormatting sqref="D307:E308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16:E316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09" priority="1070" operator="between">
      <formula>50.1</formula>
      <formula>150</formula>
    </cfRule>
    <cfRule type="cellIs" dxfId="1608" priority="1071" operator="between">
      <formula>30.1</formula>
      <formula>50</formula>
    </cfRule>
    <cfRule type="cellIs" dxfId="1607" priority="1072" operator="between">
      <formula>15.1</formula>
      <formula>30</formula>
    </cfRule>
    <cfRule type="cellIs" dxfId="1606" priority="1073" operator="between">
      <formula>1</formula>
      <formula>15</formula>
    </cfRule>
  </conditionalFormatting>
  <conditionalFormatting sqref="D317:E317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05" priority="1075" operator="between">
      <formula>67%</formula>
      <formula>100%</formula>
    </cfRule>
    <cfRule type="cellIs" dxfId="1604" priority="1076" operator="between">
      <formula>34%</formula>
      <formula>66.9%</formula>
    </cfRule>
    <cfRule type="cellIs" dxfId="1603" priority="1077" operator="between">
      <formula>1%</formula>
      <formula>33.9%</formula>
    </cfRule>
  </conditionalFormatting>
  <conditionalFormatting sqref="D318:E318">
    <cfRule type="colorScale" priority="107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02" priority="1079" operator="between">
      <formula>110.1</formula>
      <formula>149.9</formula>
    </cfRule>
    <cfRule type="cellIs" dxfId="1601" priority="1080" operator="between">
      <formula>75.1</formula>
      <formula>110</formula>
    </cfRule>
    <cfRule type="cellIs" dxfId="1600" priority="1081" operator="between">
      <formula>37.6</formula>
      <formula>75</formula>
    </cfRule>
    <cfRule type="cellIs" dxfId="1599" priority="1082" operator="between">
      <formula>1</formula>
      <formula>37.5</formula>
    </cfRule>
  </conditionalFormatting>
  <conditionalFormatting sqref="D319:E319">
    <cfRule type="colorScale" priority="108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98" priority="1084" operator="between">
      <formula>66.1%</formula>
      <formula>99.9%</formula>
    </cfRule>
    <cfRule type="cellIs" dxfId="1597" priority="1085" operator="between">
      <formula>33.1%</formula>
      <formula>66%</formula>
    </cfRule>
    <cfRule type="cellIs" dxfId="1596" priority="1086" operator="between">
      <formula>1%</formula>
      <formula>33%</formula>
    </cfRule>
  </conditionalFormatting>
  <conditionalFormatting sqref="D316:E317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5:E325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95" priority="1089" operator="between">
      <formula>50.1</formula>
      <formula>150</formula>
    </cfRule>
    <cfRule type="cellIs" dxfId="1594" priority="1090" operator="between">
      <formula>30.1</formula>
      <formula>50</formula>
    </cfRule>
    <cfRule type="cellIs" dxfId="1593" priority="1091" operator="between">
      <formula>15.1</formula>
      <formula>30</formula>
    </cfRule>
    <cfRule type="cellIs" dxfId="1592" priority="1092" operator="between">
      <formula>1</formula>
      <formula>15</formula>
    </cfRule>
  </conditionalFormatting>
  <conditionalFormatting sqref="D326:E326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91" priority="1094" operator="between">
      <formula>67%</formula>
      <formula>100%</formula>
    </cfRule>
    <cfRule type="cellIs" dxfId="1590" priority="1095" operator="between">
      <formula>34%</formula>
      <formula>66.9%</formula>
    </cfRule>
    <cfRule type="cellIs" dxfId="1589" priority="1096" operator="between">
      <formula>1%</formula>
      <formula>33.9%</formula>
    </cfRule>
  </conditionalFormatting>
  <conditionalFormatting sqref="D327:E327">
    <cfRule type="colorScale" priority="109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88" priority="1098" operator="between">
      <formula>110.1</formula>
      <formula>149.9</formula>
    </cfRule>
    <cfRule type="cellIs" dxfId="1587" priority="1099" operator="between">
      <formula>75.1</formula>
      <formula>110</formula>
    </cfRule>
    <cfRule type="cellIs" dxfId="1586" priority="1100" operator="between">
      <formula>37.6</formula>
      <formula>75</formula>
    </cfRule>
    <cfRule type="cellIs" dxfId="1585" priority="1101" operator="between">
      <formula>1</formula>
      <formula>37.5</formula>
    </cfRule>
  </conditionalFormatting>
  <conditionalFormatting sqref="D328:E328">
    <cfRule type="colorScale" priority="110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84" priority="1103" operator="between">
      <formula>66.1%</formula>
      <formula>99.9%</formula>
    </cfRule>
    <cfRule type="cellIs" dxfId="1583" priority="1104" operator="between">
      <formula>33.1%</formula>
      <formula>66%</formula>
    </cfRule>
    <cfRule type="cellIs" dxfId="1582" priority="1105" operator="between">
      <formula>1%</formula>
      <formula>33%</formula>
    </cfRule>
  </conditionalFormatting>
  <conditionalFormatting sqref="D325:E326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4:E334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81" priority="1108" operator="between">
      <formula>50.1</formula>
      <formula>150</formula>
    </cfRule>
    <cfRule type="cellIs" dxfId="1580" priority="1109" operator="between">
      <formula>30.1</formula>
      <formula>50</formula>
    </cfRule>
    <cfRule type="cellIs" dxfId="1579" priority="1110" operator="between">
      <formula>15.1</formula>
      <formula>30</formula>
    </cfRule>
    <cfRule type="cellIs" dxfId="1578" priority="1111" operator="between">
      <formula>1</formula>
      <formula>15</formula>
    </cfRule>
  </conditionalFormatting>
  <conditionalFormatting sqref="D335:E335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77" priority="1113" operator="between">
      <formula>67%</formula>
      <formula>100%</formula>
    </cfRule>
    <cfRule type="cellIs" dxfId="1576" priority="1114" operator="between">
      <formula>34%</formula>
      <formula>66.9%</formula>
    </cfRule>
    <cfRule type="cellIs" dxfId="1575" priority="1115" operator="between">
      <formula>1%</formula>
      <formula>33.9%</formula>
    </cfRule>
  </conditionalFormatting>
  <conditionalFormatting sqref="D336:E336">
    <cfRule type="colorScale" priority="11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74" priority="1117" operator="between">
      <formula>110.1</formula>
      <formula>149.9</formula>
    </cfRule>
    <cfRule type="cellIs" dxfId="1573" priority="1118" operator="between">
      <formula>75.1</formula>
      <formula>110</formula>
    </cfRule>
    <cfRule type="cellIs" dxfId="1572" priority="1119" operator="between">
      <formula>37.6</formula>
      <formula>75</formula>
    </cfRule>
    <cfRule type="cellIs" dxfId="1571" priority="1120" operator="between">
      <formula>1</formula>
      <formula>37.5</formula>
    </cfRule>
  </conditionalFormatting>
  <conditionalFormatting sqref="D337:E337">
    <cfRule type="colorScale" priority="11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70" priority="1122" operator="between">
      <formula>66.1%</formula>
      <formula>99.9%</formula>
    </cfRule>
    <cfRule type="cellIs" dxfId="1569" priority="1123" operator="between">
      <formula>33.1%</formula>
      <formula>66%</formula>
    </cfRule>
    <cfRule type="cellIs" dxfId="1568" priority="1124" operator="between">
      <formula>1%</formula>
      <formula>33%</formula>
    </cfRule>
  </conditionalFormatting>
  <conditionalFormatting sqref="D334:E335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3:E343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67" priority="1127" operator="between">
      <formula>50.1</formula>
      <formula>150</formula>
    </cfRule>
    <cfRule type="cellIs" dxfId="1566" priority="1128" operator="between">
      <formula>30.1</formula>
      <formula>50</formula>
    </cfRule>
    <cfRule type="cellIs" dxfId="1565" priority="1129" operator="between">
      <formula>15.1</formula>
      <formula>30</formula>
    </cfRule>
    <cfRule type="cellIs" dxfId="1564" priority="1130" operator="between">
      <formula>1</formula>
      <formula>15</formula>
    </cfRule>
  </conditionalFormatting>
  <conditionalFormatting sqref="D344:E344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63" priority="1132" operator="between">
      <formula>67%</formula>
      <formula>100%</formula>
    </cfRule>
    <cfRule type="cellIs" dxfId="1562" priority="1133" operator="between">
      <formula>34%</formula>
      <formula>66.9%</formula>
    </cfRule>
    <cfRule type="cellIs" dxfId="1561" priority="1134" operator="between">
      <formula>1%</formula>
      <formula>33.9%</formula>
    </cfRule>
  </conditionalFormatting>
  <conditionalFormatting sqref="D345:E345">
    <cfRule type="colorScale" priority="113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60" priority="1136" operator="between">
      <formula>110.1</formula>
      <formula>149.9</formula>
    </cfRule>
    <cfRule type="cellIs" dxfId="1559" priority="1137" operator="between">
      <formula>75.1</formula>
      <formula>110</formula>
    </cfRule>
    <cfRule type="cellIs" dxfId="1558" priority="1138" operator="between">
      <formula>37.6</formula>
      <formula>75</formula>
    </cfRule>
    <cfRule type="cellIs" dxfId="1557" priority="1139" operator="between">
      <formula>1</formula>
      <formula>37.5</formula>
    </cfRule>
  </conditionalFormatting>
  <conditionalFormatting sqref="D346:E346">
    <cfRule type="colorScale" priority="11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56" priority="1141" operator="between">
      <formula>66.1%</formula>
      <formula>99.9%</formula>
    </cfRule>
    <cfRule type="cellIs" dxfId="1555" priority="1142" operator="between">
      <formula>33.1%</formula>
      <formula>66%</formula>
    </cfRule>
    <cfRule type="cellIs" dxfId="1554" priority="1143" operator="between">
      <formula>1%</formula>
      <formula>33%</formula>
    </cfRule>
  </conditionalFormatting>
  <conditionalFormatting sqref="D343:E344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52:E352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53" priority="1146" operator="between">
      <formula>50.1</formula>
      <formula>150</formula>
    </cfRule>
    <cfRule type="cellIs" dxfId="1552" priority="1147" operator="between">
      <formula>30.1</formula>
      <formula>50</formula>
    </cfRule>
    <cfRule type="cellIs" dxfId="1551" priority="1148" operator="between">
      <formula>15.1</formula>
      <formula>30</formula>
    </cfRule>
    <cfRule type="cellIs" dxfId="1550" priority="1149" operator="between">
      <formula>1</formula>
      <formula>15</formula>
    </cfRule>
  </conditionalFormatting>
  <conditionalFormatting sqref="D353:E353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49" priority="1151" operator="between">
      <formula>67%</formula>
      <formula>100%</formula>
    </cfRule>
    <cfRule type="cellIs" dxfId="1548" priority="1152" operator="between">
      <formula>34%</formula>
      <formula>66.9%</formula>
    </cfRule>
    <cfRule type="cellIs" dxfId="1547" priority="1153" operator="between">
      <formula>1%</formula>
      <formula>33.9%</formula>
    </cfRule>
  </conditionalFormatting>
  <conditionalFormatting sqref="D354:E354">
    <cfRule type="colorScale" priority="11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46" priority="1155" operator="between">
      <formula>110.1</formula>
      <formula>149.9</formula>
    </cfRule>
    <cfRule type="cellIs" dxfId="1545" priority="1156" operator="between">
      <formula>75.1</formula>
      <formula>110</formula>
    </cfRule>
    <cfRule type="cellIs" dxfId="1544" priority="1157" operator="between">
      <formula>37.6</formula>
      <formula>75</formula>
    </cfRule>
    <cfRule type="cellIs" dxfId="1543" priority="1158" operator="between">
      <formula>1</formula>
      <formula>37.5</formula>
    </cfRule>
  </conditionalFormatting>
  <conditionalFormatting sqref="D355:E355">
    <cfRule type="colorScale" priority="115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42" priority="1160" operator="between">
      <formula>66.1%</formula>
      <formula>99.9%</formula>
    </cfRule>
    <cfRule type="cellIs" dxfId="1541" priority="1161" operator="between">
      <formula>33.1%</formula>
      <formula>66%</formula>
    </cfRule>
    <cfRule type="cellIs" dxfId="1540" priority="1162" operator="between">
      <formula>1%</formula>
      <formula>33%</formula>
    </cfRule>
  </conditionalFormatting>
  <conditionalFormatting sqref="D352:E353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61:E361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39" priority="1165" operator="between">
      <formula>50.1</formula>
      <formula>150</formula>
    </cfRule>
    <cfRule type="cellIs" dxfId="1538" priority="1166" operator="between">
      <formula>30.1</formula>
      <formula>50</formula>
    </cfRule>
    <cfRule type="cellIs" dxfId="1537" priority="1167" operator="between">
      <formula>15.1</formula>
      <formula>30</formula>
    </cfRule>
    <cfRule type="cellIs" dxfId="1536" priority="1168" operator="between">
      <formula>1</formula>
      <formula>15</formula>
    </cfRule>
  </conditionalFormatting>
  <conditionalFormatting sqref="D362:E362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35" priority="1170" operator="between">
      <formula>67%</formula>
      <formula>100%</formula>
    </cfRule>
    <cfRule type="cellIs" dxfId="1534" priority="1171" operator="between">
      <formula>34%</formula>
      <formula>66.9%</formula>
    </cfRule>
    <cfRule type="cellIs" dxfId="1533" priority="1172" operator="between">
      <formula>1%</formula>
      <formula>33.9%</formula>
    </cfRule>
  </conditionalFormatting>
  <conditionalFormatting sqref="D363:E363">
    <cfRule type="colorScale" priority="117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32" priority="1174" operator="between">
      <formula>110.1</formula>
      <formula>149.9</formula>
    </cfRule>
    <cfRule type="cellIs" dxfId="1531" priority="1175" operator="between">
      <formula>75.1</formula>
      <formula>110</formula>
    </cfRule>
    <cfRule type="cellIs" dxfId="1530" priority="1176" operator="between">
      <formula>37.6</formula>
      <formula>75</formula>
    </cfRule>
    <cfRule type="cellIs" dxfId="1529" priority="1177" operator="between">
      <formula>1</formula>
      <formula>37.5</formula>
    </cfRule>
  </conditionalFormatting>
  <conditionalFormatting sqref="D364:E364">
    <cfRule type="colorScale" priority="117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28" priority="1179" operator="between">
      <formula>66.1%</formula>
      <formula>99.9%</formula>
    </cfRule>
    <cfRule type="cellIs" dxfId="1527" priority="1180" operator="between">
      <formula>33.1%</formula>
      <formula>66%</formula>
    </cfRule>
    <cfRule type="cellIs" dxfId="1526" priority="1181" operator="between">
      <formula>1%</formula>
      <formula>33%</formula>
    </cfRule>
  </conditionalFormatting>
  <conditionalFormatting sqref="D361:E362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70:E370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25" priority="1184" operator="between">
      <formula>50.1</formula>
      <formula>150</formula>
    </cfRule>
    <cfRule type="cellIs" dxfId="1524" priority="1185" operator="between">
      <formula>30.1</formula>
      <formula>50</formula>
    </cfRule>
    <cfRule type="cellIs" dxfId="1523" priority="1186" operator="between">
      <formula>15.1</formula>
      <formula>30</formula>
    </cfRule>
    <cfRule type="cellIs" dxfId="1522" priority="1187" operator="between">
      <formula>1</formula>
      <formula>15</formula>
    </cfRule>
  </conditionalFormatting>
  <conditionalFormatting sqref="D371:E371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21" priority="1189" operator="between">
      <formula>67%</formula>
      <formula>100%</formula>
    </cfRule>
    <cfRule type="cellIs" dxfId="1520" priority="1190" operator="between">
      <formula>34%</formula>
      <formula>66.9%</formula>
    </cfRule>
    <cfRule type="cellIs" dxfId="1519" priority="1191" operator="between">
      <formula>1%</formula>
      <formula>33.9%</formula>
    </cfRule>
  </conditionalFormatting>
  <conditionalFormatting sqref="D372:E372">
    <cfRule type="colorScale" priority="11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18" priority="1193" operator="between">
      <formula>110.1</formula>
      <formula>149.9</formula>
    </cfRule>
    <cfRule type="cellIs" dxfId="1517" priority="1194" operator="between">
      <formula>75.1</formula>
      <formula>110</formula>
    </cfRule>
    <cfRule type="cellIs" dxfId="1516" priority="1195" operator="between">
      <formula>37.6</formula>
      <formula>75</formula>
    </cfRule>
    <cfRule type="cellIs" dxfId="1515" priority="1196" operator="between">
      <formula>1</formula>
      <formula>37.5</formula>
    </cfRule>
  </conditionalFormatting>
  <conditionalFormatting sqref="D373:E373">
    <cfRule type="colorScale" priority="119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14" priority="1198" operator="between">
      <formula>66.1%</formula>
      <formula>99.9%</formula>
    </cfRule>
    <cfRule type="cellIs" dxfId="1513" priority="1199" operator="between">
      <formula>33.1%</formula>
      <formula>66%</formula>
    </cfRule>
    <cfRule type="cellIs" dxfId="1512" priority="1200" operator="between">
      <formula>1%</formula>
      <formula>33%</formula>
    </cfRule>
  </conditionalFormatting>
  <conditionalFormatting sqref="D370:E371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79:E379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11" priority="1203" operator="between">
      <formula>50.1</formula>
      <formula>150</formula>
    </cfRule>
    <cfRule type="cellIs" dxfId="1510" priority="1204" operator="between">
      <formula>30.1</formula>
      <formula>50</formula>
    </cfRule>
    <cfRule type="cellIs" dxfId="1509" priority="1205" operator="between">
      <formula>15.1</formula>
      <formula>30</formula>
    </cfRule>
    <cfRule type="cellIs" dxfId="1508" priority="1206" operator="between">
      <formula>1</formula>
      <formula>15</formula>
    </cfRule>
  </conditionalFormatting>
  <conditionalFormatting sqref="D380:E380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07" priority="1208" operator="between">
      <formula>67%</formula>
      <formula>100%</formula>
    </cfRule>
    <cfRule type="cellIs" dxfId="1506" priority="1209" operator="between">
      <formula>34%</formula>
      <formula>66.9%</formula>
    </cfRule>
    <cfRule type="cellIs" dxfId="1505" priority="1210" operator="between">
      <formula>1%</formula>
      <formula>33.9%</formula>
    </cfRule>
  </conditionalFormatting>
  <conditionalFormatting sqref="D381:E381">
    <cfRule type="colorScale" priority="121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04" priority="1212" operator="between">
      <formula>110.1</formula>
      <formula>149.9</formula>
    </cfRule>
    <cfRule type="cellIs" dxfId="1503" priority="1213" operator="between">
      <formula>75.1</formula>
      <formula>110</formula>
    </cfRule>
    <cfRule type="cellIs" dxfId="1502" priority="1214" operator="between">
      <formula>37.6</formula>
      <formula>75</formula>
    </cfRule>
    <cfRule type="cellIs" dxfId="1501" priority="1215" operator="between">
      <formula>1</formula>
      <formula>37.5</formula>
    </cfRule>
  </conditionalFormatting>
  <conditionalFormatting sqref="D382:E382">
    <cfRule type="colorScale" priority="12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00" priority="1217" operator="between">
      <formula>66.1%</formula>
      <formula>99.9%</formula>
    </cfRule>
    <cfRule type="cellIs" dxfId="1499" priority="1218" operator="between">
      <formula>33.1%</formula>
      <formula>66%</formula>
    </cfRule>
    <cfRule type="cellIs" dxfId="1498" priority="1219" operator="between">
      <formula>1%</formula>
      <formula>33%</formula>
    </cfRule>
  </conditionalFormatting>
  <conditionalFormatting sqref="D379:E380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8:E388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97" priority="1222" operator="between">
      <formula>50.1</formula>
      <formula>150</formula>
    </cfRule>
    <cfRule type="cellIs" dxfId="1496" priority="1223" operator="between">
      <formula>30.1</formula>
      <formula>50</formula>
    </cfRule>
    <cfRule type="cellIs" dxfId="1495" priority="1224" operator="between">
      <formula>15.1</formula>
      <formula>30</formula>
    </cfRule>
    <cfRule type="cellIs" dxfId="1494" priority="1225" operator="between">
      <formula>1</formula>
      <formula>15</formula>
    </cfRule>
  </conditionalFormatting>
  <conditionalFormatting sqref="D389:E389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93" priority="1227" operator="between">
      <formula>67%</formula>
      <formula>100%</formula>
    </cfRule>
    <cfRule type="cellIs" dxfId="1492" priority="1228" operator="between">
      <formula>34%</formula>
      <formula>66.9%</formula>
    </cfRule>
    <cfRule type="cellIs" dxfId="1491" priority="1229" operator="between">
      <formula>1%</formula>
      <formula>33.9%</formula>
    </cfRule>
  </conditionalFormatting>
  <conditionalFormatting sqref="D390:E390">
    <cfRule type="colorScale" priority="12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90" priority="1231" operator="between">
      <formula>110.1</formula>
      <formula>149.9</formula>
    </cfRule>
    <cfRule type="cellIs" dxfId="1489" priority="1232" operator="between">
      <formula>75.1</formula>
      <formula>110</formula>
    </cfRule>
    <cfRule type="cellIs" dxfId="1488" priority="1233" operator="between">
      <formula>37.6</formula>
      <formula>75</formula>
    </cfRule>
    <cfRule type="cellIs" dxfId="1487" priority="1234" operator="between">
      <formula>1</formula>
      <formula>37.5</formula>
    </cfRule>
  </conditionalFormatting>
  <conditionalFormatting sqref="D391:E391">
    <cfRule type="colorScale" priority="123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86" priority="1236" operator="between">
      <formula>66.1%</formula>
      <formula>99.9%</formula>
    </cfRule>
    <cfRule type="cellIs" dxfId="1485" priority="1237" operator="between">
      <formula>33.1%</formula>
      <formula>66%</formula>
    </cfRule>
    <cfRule type="cellIs" dxfId="1484" priority="1238" operator="between">
      <formula>1%</formula>
      <formula>33%</formula>
    </cfRule>
  </conditionalFormatting>
  <conditionalFormatting sqref="D388:E389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7:E397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83" priority="1241" operator="between">
      <formula>50.1</formula>
      <formula>150</formula>
    </cfRule>
    <cfRule type="cellIs" dxfId="1482" priority="1242" operator="between">
      <formula>30.1</formula>
      <formula>50</formula>
    </cfRule>
    <cfRule type="cellIs" dxfId="1481" priority="1243" operator="between">
      <formula>15.1</formula>
      <formula>30</formula>
    </cfRule>
    <cfRule type="cellIs" dxfId="1480" priority="1244" operator="between">
      <formula>1</formula>
      <formula>15</formula>
    </cfRule>
  </conditionalFormatting>
  <conditionalFormatting sqref="D398:E398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79" priority="1246" operator="between">
      <formula>67%</formula>
      <formula>100%</formula>
    </cfRule>
    <cfRule type="cellIs" dxfId="1478" priority="1247" operator="between">
      <formula>34%</formula>
      <formula>66.9%</formula>
    </cfRule>
    <cfRule type="cellIs" dxfId="1477" priority="1248" operator="between">
      <formula>1%</formula>
      <formula>33.9%</formula>
    </cfRule>
  </conditionalFormatting>
  <conditionalFormatting sqref="D399:E399">
    <cfRule type="colorScale" priority="124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76" priority="1250" operator="between">
      <formula>110.1</formula>
      <formula>149.9</formula>
    </cfRule>
    <cfRule type="cellIs" dxfId="1475" priority="1251" operator="between">
      <formula>75.1</formula>
      <formula>110</formula>
    </cfRule>
    <cfRule type="cellIs" dxfId="1474" priority="1252" operator="between">
      <formula>37.6</formula>
      <formula>75</formula>
    </cfRule>
    <cfRule type="cellIs" dxfId="1473" priority="1253" operator="between">
      <formula>1</formula>
      <formula>37.5</formula>
    </cfRule>
  </conditionalFormatting>
  <conditionalFormatting sqref="D400:E400">
    <cfRule type="colorScale" priority="12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72" priority="1255" operator="between">
      <formula>66.1%</formula>
      <formula>99.9%</formula>
    </cfRule>
    <cfRule type="cellIs" dxfId="1471" priority="1256" operator="between">
      <formula>33.1%</formula>
      <formula>66%</formula>
    </cfRule>
    <cfRule type="cellIs" dxfId="1470" priority="1257" operator="between">
      <formula>1%</formula>
      <formula>33%</formula>
    </cfRule>
  </conditionalFormatting>
  <conditionalFormatting sqref="D397:E398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6:E406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69" priority="1260" operator="between">
      <formula>50.1</formula>
      <formula>150</formula>
    </cfRule>
    <cfRule type="cellIs" dxfId="1468" priority="1261" operator="between">
      <formula>30.1</formula>
      <formula>50</formula>
    </cfRule>
    <cfRule type="cellIs" dxfId="1467" priority="1262" operator="between">
      <formula>15.1</formula>
      <formula>30</formula>
    </cfRule>
    <cfRule type="cellIs" dxfId="1466" priority="1263" operator="between">
      <formula>1</formula>
      <formula>15</formula>
    </cfRule>
  </conditionalFormatting>
  <conditionalFormatting sqref="D407:E407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65" priority="1265" operator="between">
      <formula>67%</formula>
      <formula>100%</formula>
    </cfRule>
    <cfRule type="cellIs" dxfId="1464" priority="1266" operator="between">
      <formula>34%</formula>
      <formula>66.9%</formula>
    </cfRule>
    <cfRule type="cellIs" dxfId="1463" priority="1267" operator="between">
      <formula>1%</formula>
      <formula>33.9%</formula>
    </cfRule>
  </conditionalFormatting>
  <conditionalFormatting sqref="D408:E408">
    <cfRule type="colorScale" priority="126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62" priority="1269" operator="between">
      <formula>110.1</formula>
      <formula>149.9</formula>
    </cfRule>
    <cfRule type="cellIs" dxfId="1461" priority="1270" operator="between">
      <formula>75.1</formula>
      <formula>110</formula>
    </cfRule>
    <cfRule type="cellIs" dxfId="1460" priority="1271" operator="between">
      <formula>37.6</formula>
      <formula>75</formula>
    </cfRule>
    <cfRule type="cellIs" dxfId="1459" priority="1272" operator="between">
      <formula>1</formula>
      <formula>37.5</formula>
    </cfRule>
  </conditionalFormatting>
  <conditionalFormatting sqref="D409:E409">
    <cfRule type="colorScale" priority="127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58" priority="1274" operator="between">
      <formula>66.1%</formula>
      <formula>99.9%</formula>
    </cfRule>
    <cfRule type="cellIs" dxfId="1457" priority="1275" operator="between">
      <formula>33.1%</formula>
      <formula>66%</formula>
    </cfRule>
    <cfRule type="cellIs" dxfId="1456" priority="1276" operator="between">
      <formula>1%</formula>
      <formula>33%</formula>
    </cfRule>
  </conditionalFormatting>
  <conditionalFormatting sqref="D406:E407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15:E415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55" priority="1279" operator="between">
      <formula>50.1</formula>
      <formula>150</formula>
    </cfRule>
    <cfRule type="cellIs" dxfId="1454" priority="1280" operator="between">
      <formula>30.1</formula>
      <formula>50</formula>
    </cfRule>
    <cfRule type="cellIs" dxfId="1453" priority="1281" operator="between">
      <formula>15.1</formula>
      <formula>30</formula>
    </cfRule>
    <cfRule type="cellIs" dxfId="1452" priority="1282" operator="between">
      <formula>1</formula>
      <formula>15</formula>
    </cfRule>
  </conditionalFormatting>
  <conditionalFormatting sqref="D416:E416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51" priority="1284" operator="between">
      <formula>67%</formula>
      <formula>100%</formula>
    </cfRule>
    <cfRule type="cellIs" dxfId="1450" priority="1285" operator="between">
      <formula>34%</formula>
      <formula>66.9%</formula>
    </cfRule>
    <cfRule type="cellIs" dxfId="1449" priority="1286" operator="between">
      <formula>1%</formula>
      <formula>33.9%</formula>
    </cfRule>
  </conditionalFormatting>
  <conditionalFormatting sqref="D417:E417">
    <cfRule type="colorScale" priority="12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48" priority="1288" operator="between">
      <formula>110.1</formula>
      <formula>149.9</formula>
    </cfRule>
    <cfRule type="cellIs" dxfId="1447" priority="1289" operator="between">
      <formula>75.1</formula>
      <formula>110</formula>
    </cfRule>
    <cfRule type="cellIs" dxfId="1446" priority="1290" operator="between">
      <formula>37.6</formula>
      <formula>75</formula>
    </cfRule>
    <cfRule type="cellIs" dxfId="1445" priority="1291" operator="between">
      <formula>1</formula>
      <formula>37.5</formula>
    </cfRule>
  </conditionalFormatting>
  <conditionalFormatting sqref="D418:E418">
    <cfRule type="colorScale" priority="12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44" priority="1293" operator="between">
      <formula>66.1%</formula>
      <formula>99.9%</formula>
    </cfRule>
    <cfRule type="cellIs" dxfId="1443" priority="1294" operator="between">
      <formula>33.1%</formula>
      <formula>66%</formula>
    </cfRule>
    <cfRule type="cellIs" dxfId="1442" priority="1295" operator="between">
      <formula>1%</formula>
      <formula>33%</formula>
    </cfRule>
  </conditionalFormatting>
  <conditionalFormatting sqref="D415:E416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4:E424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41" priority="1298" operator="between">
      <formula>50.1</formula>
      <formula>150</formula>
    </cfRule>
    <cfRule type="cellIs" dxfId="1440" priority="1299" operator="between">
      <formula>30.1</formula>
      <formula>50</formula>
    </cfRule>
    <cfRule type="cellIs" dxfId="1439" priority="1300" operator="between">
      <formula>15.1</formula>
      <formula>30</formula>
    </cfRule>
    <cfRule type="cellIs" dxfId="1438" priority="1301" operator="between">
      <formula>1</formula>
      <formula>15</formula>
    </cfRule>
  </conditionalFormatting>
  <conditionalFormatting sqref="D425:E425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37" priority="1303" operator="between">
      <formula>67%</formula>
      <formula>100%</formula>
    </cfRule>
    <cfRule type="cellIs" dxfId="1436" priority="1304" operator="between">
      <formula>34%</formula>
      <formula>66.9%</formula>
    </cfRule>
    <cfRule type="cellIs" dxfId="1435" priority="1305" operator="between">
      <formula>1%</formula>
      <formula>33.9%</formula>
    </cfRule>
  </conditionalFormatting>
  <conditionalFormatting sqref="D426:E426">
    <cfRule type="colorScale" priority="130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34" priority="1307" operator="between">
      <formula>110.1</formula>
      <formula>149.9</formula>
    </cfRule>
    <cfRule type="cellIs" dxfId="1433" priority="1308" operator="between">
      <formula>75.1</formula>
      <formula>110</formula>
    </cfRule>
    <cfRule type="cellIs" dxfId="1432" priority="1309" operator="between">
      <formula>37.6</formula>
      <formula>75</formula>
    </cfRule>
    <cfRule type="cellIs" dxfId="1431" priority="1310" operator="between">
      <formula>1</formula>
      <formula>37.5</formula>
    </cfRule>
  </conditionalFormatting>
  <conditionalFormatting sqref="D427:E427">
    <cfRule type="colorScale" priority="131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30" priority="1312" operator="between">
      <formula>66.1%</formula>
      <formula>99.9%</formula>
    </cfRule>
    <cfRule type="cellIs" dxfId="1429" priority="1313" operator="between">
      <formula>33.1%</formula>
      <formula>66%</formula>
    </cfRule>
    <cfRule type="cellIs" dxfId="1428" priority="1314" operator="between">
      <formula>1%</formula>
      <formula>33%</formula>
    </cfRule>
  </conditionalFormatting>
  <conditionalFormatting sqref="D424:E425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33:E433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27" priority="1317" operator="between">
      <formula>50.1</formula>
      <formula>150</formula>
    </cfRule>
    <cfRule type="cellIs" dxfId="1426" priority="1318" operator="between">
      <formula>30.1</formula>
      <formula>50</formula>
    </cfRule>
    <cfRule type="cellIs" dxfId="1425" priority="1319" operator="between">
      <formula>15.1</formula>
      <formula>30</formula>
    </cfRule>
    <cfRule type="cellIs" dxfId="1424" priority="1320" operator="between">
      <formula>1</formula>
      <formula>15</formula>
    </cfRule>
  </conditionalFormatting>
  <conditionalFormatting sqref="D434:E434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23" priority="1322" operator="between">
      <formula>67%</formula>
      <formula>100%</formula>
    </cfRule>
    <cfRule type="cellIs" dxfId="1422" priority="1323" operator="between">
      <formula>34%</formula>
      <formula>66.9%</formula>
    </cfRule>
    <cfRule type="cellIs" dxfId="1421" priority="1324" operator="between">
      <formula>1%</formula>
      <formula>33.9%</formula>
    </cfRule>
  </conditionalFormatting>
  <conditionalFormatting sqref="D435:E435">
    <cfRule type="colorScale" priority="132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20" priority="1326" operator="between">
      <formula>110.1</formula>
      <formula>149.9</formula>
    </cfRule>
    <cfRule type="cellIs" dxfId="1419" priority="1327" operator="between">
      <formula>75.1</formula>
      <formula>110</formula>
    </cfRule>
    <cfRule type="cellIs" dxfId="1418" priority="1328" operator="between">
      <formula>37.6</formula>
      <formula>75</formula>
    </cfRule>
    <cfRule type="cellIs" dxfId="1417" priority="1329" operator="between">
      <formula>1</formula>
      <formula>37.5</formula>
    </cfRule>
  </conditionalFormatting>
  <conditionalFormatting sqref="D436:E436">
    <cfRule type="colorScale" priority="13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16" priority="1331" operator="between">
      <formula>66.1%</formula>
      <formula>99.9%</formula>
    </cfRule>
    <cfRule type="cellIs" dxfId="1415" priority="1332" operator="between">
      <formula>33.1%</formula>
      <formula>66%</formula>
    </cfRule>
    <cfRule type="cellIs" dxfId="1414" priority="1333" operator="between">
      <formula>1%</formula>
      <formula>33%</formula>
    </cfRule>
  </conditionalFormatting>
  <conditionalFormatting sqref="D433:E434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42:E442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13" priority="1336" operator="between">
      <formula>50.1</formula>
      <formula>150</formula>
    </cfRule>
    <cfRule type="cellIs" dxfId="1412" priority="1337" operator="between">
      <formula>30.1</formula>
      <formula>50</formula>
    </cfRule>
    <cfRule type="cellIs" dxfId="1411" priority="1338" operator="between">
      <formula>15.1</formula>
      <formula>30</formula>
    </cfRule>
    <cfRule type="cellIs" dxfId="1410" priority="1339" operator="between">
      <formula>1</formula>
      <formula>15</formula>
    </cfRule>
  </conditionalFormatting>
  <conditionalFormatting sqref="D443:E443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09" priority="1341" operator="between">
      <formula>67%</formula>
      <formula>100%</formula>
    </cfRule>
    <cfRule type="cellIs" dxfId="1408" priority="1342" operator="between">
      <formula>34%</formula>
      <formula>66.9%</formula>
    </cfRule>
    <cfRule type="cellIs" dxfId="1407" priority="1343" operator="between">
      <formula>1%</formula>
      <formula>33.9%</formula>
    </cfRule>
  </conditionalFormatting>
  <conditionalFormatting sqref="D444:E444">
    <cfRule type="colorScale" priority="13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06" priority="1345" operator="between">
      <formula>110.1</formula>
      <formula>149.9</formula>
    </cfRule>
    <cfRule type="cellIs" dxfId="1405" priority="1346" operator="between">
      <formula>75.1</formula>
      <formula>110</formula>
    </cfRule>
    <cfRule type="cellIs" dxfId="1404" priority="1347" operator="between">
      <formula>37.6</formula>
      <formula>75</formula>
    </cfRule>
    <cfRule type="cellIs" dxfId="1403" priority="1348" operator="between">
      <formula>1</formula>
      <formula>37.5</formula>
    </cfRule>
  </conditionalFormatting>
  <conditionalFormatting sqref="D445:E445">
    <cfRule type="colorScale" priority="134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02" priority="1350" operator="between">
      <formula>66.1%</formula>
      <formula>99.9%</formula>
    </cfRule>
    <cfRule type="cellIs" dxfId="1401" priority="1351" operator="between">
      <formula>33.1%</formula>
      <formula>66%</formula>
    </cfRule>
    <cfRule type="cellIs" dxfId="1400" priority="1352" operator="between">
      <formula>1%</formula>
      <formula>33%</formula>
    </cfRule>
  </conditionalFormatting>
  <conditionalFormatting sqref="D442:E443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51:E451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99" priority="1355" operator="between">
      <formula>50.1</formula>
      <formula>150</formula>
    </cfRule>
    <cfRule type="cellIs" dxfId="1398" priority="1356" operator="between">
      <formula>30.1</formula>
      <formula>50</formula>
    </cfRule>
    <cfRule type="cellIs" dxfId="1397" priority="1357" operator="between">
      <formula>15.1</formula>
      <formula>30</formula>
    </cfRule>
    <cfRule type="cellIs" dxfId="1396" priority="1358" operator="between">
      <formula>1</formula>
      <formula>15</formula>
    </cfRule>
  </conditionalFormatting>
  <conditionalFormatting sqref="D452:E452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95" priority="1360" operator="between">
      <formula>67%</formula>
      <formula>100%</formula>
    </cfRule>
    <cfRule type="cellIs" dxfId="1394" priority="1361" operator="between">
      <formula>34%</formula>
      <formula>66.9%</formula>
    </cfRule>
    <cfRule type="cellIs" dxfId="1393" priority="1362" operator="between">
      <formula>1%</formula>
      <formula>33.9%</formula>
    </cfRule>
  </conditionalFormatting>
  <conditionalFormatting sqref="D453:E453">
    <cfRule type="colorScale" priority="136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92" priority="1364" operator="between">
      <formula>110.1</formula>
      <formula>149.9</formula>
    </cfRule>
    <cfRule type="cellIs" dxfId="1391" priority="1365" operator="between">
      <formula>75.1</formula>
      <formula>110</formula>
    </cfRule>
    <cfRule type="cellIs" dxfId="1390" priority="1366" operator="between">
      <formula>37.6</formula>
      <formula>75</formula>
    </cfRule>
    <cfRule type="cellIs" dxfId="1389" priority="1367" operator="between">
      <formula>1</formula>
      <formula>37.5</formula>
    </cfRule>
  </conditionalFormatting>
  <conditionalFormatting sqref="D454:E454">
    <cfRule type="colorScale" priority="136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88" priority="1369" operator="between">
      <formula>66.1%</formula>
      <formula>99.9%</formula>
    </cfRule>
    <cfRule type="cellIs" dxfId="1387" priority="1370" operator="between">
      <formula>33.1%</formula>
      <formula>66%</formula>
    </cfRule>
    <cfRule type="cellIs" dxfId="1386" priority="1371" operator="between">
      <formula>1%</formula>
      <formula>33%</formula>
    </cfRule>
  </conditionalFormatting>
  <conditionalFormatting sqref="D451:E452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60:E460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85" priority="1374" operator="between">
      <formula>50.1</formula>
      <formula>150</formula>
    </cfRule>
    <cfRule type="cellIs" dxfId="1384" priority="1375" operator="between">
      <formula>30.1</formula>
      <formula>50</formula>
    </cfRule>
    <cfRule type="cellIs" dxfId="1383" priority="1376" operator="between">
      <formula>15.1</formula>
      <formula>30</formula>
    </cfRule>
    <cfRule type="cellIs" dxfId="1382" priority="1377" operator="between">
      <formula>1</formula>
      <formula>15</formula>
    </cfRule>
  </conditionalFormatting>
  <conditionalFormatting sqref="D461:E461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81" priority="1379" operator="between">
      <formula>67%</formula>
      <formula>100%</formula>
    </cfRule>
    <cfRule type="cellIs" dxfId="1380" priority="1380" operator="between">
      <formula>34%</formula>
      <formula>66.9%</formula>
    </cfRule>
    <cfRule type="cellIs" dxfId="1379" priority="1381" operator="between">
      <formula>1%</formula>
      <formula>33.9%</formula>
    </cfRule>
  </conditionalFormatting>
  <conditionalFormatting sqref="D462:E462">
    <cfRule type="colorScale" priority="138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78" priority="1383" operator="between">
      <formula>110.1</formula>
      <formula>149.9</formula>
    </cfRule>
    <cfRule type="cellIs" dxfId="1377" priority="1384" operator="between">
      <formula>75.1</formula>
      <formula>110</formula>
    </cfRule>
    <cfRule type="cellIs" dxfId="1376" priority="1385" operator="between">
      <formula>37.6</formula>
      <formula>75</formula>
    </cfRule>
    <cfRule type="cellIs" dxfId="1375" priority="1386" operator="between">
      <formula>1</formula>
      <formula>37.5</formula>
    </cfRule>
  </conditionalFormatting>
  <conditionalFormatting sqref="D463:E463">
    <cfRule type="colorScale" priority="13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74" priority="1388" operator="between">
      <formula>66.1%</formula>
      <formula>99.9%</formula>
    </cfRule>
    <cfRule type="cellIs" dxfId="1373" priority="1389" operator="between">
      <formula>33.1%</formula>
      <formula>66%</formula>
    </cfRule>
    <cfRule type="cellIs" dxfId="1372" priority="1390" operator="between">
      <formula>1%</formula>
      <formula>33%</formula>
    </cfRule>
  </conditionalFormatting>
  <conditionalFormatting sqref="D460:E461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69:E469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71" priority="1393" operator="between">
      <formula>50.1</formula>
      <formula>150</formula>
    </cfRule>
    <cfRule type="cellIs" dxfId="1370" priority="1394" operator="between">
      <formula>30.1</formula>
      <formula>50</formula>
    </cfRule>
    <cfRule type="cellIs" dxfId="1369" priority="1395" operator="between">
      <formula>15.1</formula>
      <formula>30</formula>
    </cfRule>
    <cfRule type="cellIs" dxfId="1368" priority="1396" operator="between">
      <formula>1</formula>
      <formula>15</formula>
    </cfRule>
  </conditionalFormatting>
  <conditionalFormatting sqref="D470:E470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67" priority="1398" operator="between">
      <formula>67%</formula>
      <formula>100%</formula>
    </cfRule>
    <cfRule type="cellIs" dxfId="1366" priority="1399" operator="between">
      <formula>34%</formula>
      <formula>66.9%</formula>
    </cfRule>
    <cfRule type="cellIs" dxfId="1365" priority="1400" operator="between">
      <formula>1%</formula>
      <formula>33.9%</formula>
    </cfRule>
  </conditionalFormatting>
  <conditionalFormatting sqref="D471:E471">
    <cfRule type="colorScale" priority="140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64" priority="1402" operator="between">
      <formula>110.1</formula>
      <formula>149.9</formula>
    </cfRule>
    <cfRule type="cellIs" dxfId="1363" priority="1403" operator="between">
      <formula>75.1</formula>
      <formula>110</formula>
    </cfRule>
    <cfRule type="cellIs" dxfId="1362" priority="1404" operator="between">
      <formula>37.6</formula>
      <formula>75</formula>
    </cfRule>
    <cfRule type="cellIs" dxfId="1361" priority="1405" operator="between">
      <formula>1</formula>
      <formula>37.5</formula>
    </cfRule>
  </conditionalFormatting>
  <conditionalFormatting sqref="D472:E472">
    <cfRule type="colorScale" priority="140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60" priority="1407" operator="between">
      <formula>66.1%</formula>
      <formula>99.9%</formula>
    </cfRule>
    <cfRule type="cellIs" dxfId="1359" priority="1408" operator="between">
      <formula>33.1%</formula>
      <formula>66%</formula>
    </cfRule>
    <cfRule type="cellIs" dxfId="1358" priority="1409" operator="between">
      <formula>1%</formula>
      <formula>33%</formula>
    </cfRule>
  </conditionalFormatting>
  <conditionalFormatting sqref="D469:E470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78:E478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57" priority="1412" operator="between">
      <formula>50.1</formula>
      <formula>150</formula>
    </cfRule>
    <cfRule type="cellIs" dxfId="1356" priority="1413" operator="between">
      <formula>30.1</formula>
      <formula>50</formula>
    </cfRule>
    <cfRule type="cellIs" dxfId="1355" priority="1414" operator="between">
      <formula>15.1</formula>
      <formula>30</formula>
    </cfRule>
    <cfRule type="cellIs" dxfId="1354" priority="1415" operator="between">
      <formula>1</formula>
      <formula>15</formula>
    </cfRule>
  </conditionalFormatting>
  <conditionalFormatting sqref="D479:E479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53" priority="1417" operator="between">
      <formula>67%</formula>
      <formula>100%</formula>
    </cfRule>
    <cfRule type="cellIs" dxfId="1352" priority="1418" operator="between">
      <formula>34%</formula>
      <formula>66.9%</formula>
    </cfRule>
    <cfRule type="cellIs" dxfId="1351" priority="1419" operator="between">
      <formula>1%</formula>
      <formula>33.9%</formula>
    </cfRule>
  </conditionalFormatting>
  <conditionalFormatting sqref="D480:E480">
    <cfRule type="colorScale" priority="142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50" priority="1421" operator="between">
      <formula>110.1</formula>
      <formula>149.9</formula>
    </cfRule>
    <cfRule type="cellIs" dxfId="1349" priority="1422" operator="between">
      <formula>75.1</formula>
      <formula>110</formula>
    </cfRule>
    <cfRule type="cellIs" dxfId="1348" priority="1423" operator="between">
      <formula>37.6</formula>
      <formula>75</formula>
    </cfRule>
    <cfRule type="cellIs" dxfId="1347" priority="1424" operator="between">
      <formula>1</formula>
      <formula>37.5</formula>
    </cfRule>
  </conditionalFormatting>
  <conditionalFormatting sqref="D481:E481">
    <cfRule type="colorScale" priority="142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46" priority="1426" operator="between">
      <formula>66.1%</formula>
      <formula>99.9%</formula>
    </cfRule>
    <cfRule type="cellIs" dxfId="1345" priority="1427" operator="between">
      <formula>33.1%</formula>
      <formula>66%</formula>
    </cfRule>
    <cfRule type="cellIs" dxfId="1344" priority="1428" operator="between">
      <formula>1%</formula>
      <formula>33%</formula>
    </cfRule>
  </conditionalFormatting>
  <conditionalFormatting sqref="D478:E479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7:E487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43" priority="1431" operator="between">
      <formula>50.1</formula>
      <formula>150</formula>
    </cfRule>
    <cfRule type="cellIs" dxfId="1342" priority="1432" operator="between">
      <formula>30.1</formula>
      <formula>50</formula>
    </cfRule>
    <cfRule type="cellIs" dxfId="1341" priority="1433" operator="between">
      <formula>15.1</formula>
      <formula>30</formula>
    </cfRule>
    <cfRule type="cellIs" dxfId="1340" priority="1434" operator="between">
      <formula>1</formula>
      <formula>15</formula>
    </cfRule>
  </conditionalFormatting>
  <conditionalFormatting sqref="D488:E488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39" priority="1436" operator="between">
      <formula>67%</formula>
      <formula>100%</formula>
    </cfRule>
    <cfRule type="cellIs" dxfId="1338" priority="1437" operator="between">
      <formula>34%</formula>
      <formula>66.9%</formula>
    </cfRule>
    <cfRule type="cellIs" dxfId="1337" priority="1438" operator="between">
      <formula>1%</formula>
      <formula>33.9%</formula>
    </cfRule>
  </conditionalFormatting>
  <conditionalFormatting sqref="D489:E489">
    <cfRule type="colorScale" priority="143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36" priority="1440" operator="between">
      <formula>110.1</formula>
      <formula>149.9</formula>
    </cfRule>
    <cfRule type="cellIs" dxfId="1335" priority="1441" operator="between">
      <formula>75.1</formula>
      <formula>110</formula>
    </cfRule>
    <cfRule type="cellIs" dxfId="1334" priority="1442" operator="between">
      <formula>37.6</formula>
      <formula>75</formula>
    </cfRule>
    <cfRule type="cellIs" dxfId="1333" priority="1443" operator="between">
      <formula>1</formula>
      <formula>37.5</formula>
    </cfRule>
  </conditionalFormatting>
  <conditionalFormatting sqref="D490:E490">
    <cfRule type="colorScale" priority="14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32" priority="1445" operator="between">
      <formula>66.1%</formula>
      <formula>99.9%</formula>
    </cfRule>
    <cfRule type="cellIs" dxfId="1331" priority="1446" operator="between">
      <formula>33.1%</formula>
      <formula>66%</formula>
    </cfRule>
    <cfRule type="cellIs" dxfId="1330" priority="1447" operator="between">
      <formula>1%</formula>
      <formula>33%</formula>
    </cfRule>
  </conditionalFormatting>
  <conditionalFormatting sqref="D487:E48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96:E496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29" priority="1450" operator="between">
      <formula>50.1</formula>
      <formula>150</formula>
    </cfRule>
    <cfRule type="cellIs" dxfId="1328" priority="1451" operator="between">
      <formula>30.1</formula>
      <formula>50</formula>
    </cfRule>
    <cfRule type="cellIs" dxfId="1327" priority="1452" operator="between">
      <formula>15.1</formula>
      <formula>30</formula>
    </cfRule>
    <cfRule type="cellIs" dxfId="1326" priority="1453" operator="between">
      <formula>1</formula>
      <formula>15</formula>
    </cfRule>
  </conditionalFormatting>
  <conditionalFormatting sqref="D497:E497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25" priority="1455" operator="between">
      <formula>67%</formula>
      <formula>100%</formula>
    </cfRule>
    <cfRule type="cellIs" dxfId="1324" priority="1456" operator="between">
      <formula>34%</formula>
      <formula>66.9%</formula>
    </cfRule>
    <cfRule type="cellIs" dxfId="1323" priority="1457" operator="between">
      <formula>1%</formula>
      <formula>33.9%</formula>
    </cfRule>
  </conditionalFormatting>
  <conditionalFormatting sqref="D498:E498">
    <cfRule type="colorScale" priority="145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22" priority="1459" operator="between">
      <formula>110.1</formula>
      <formula>149.9</formula>
    </cfRule>
    <cfRule type="cellIs" dxfId="1321" priority="1460" operator="between">
      <formula>75.1</formula>
      <formula>110</formula>
    </cfRule>
    <cfRule type="cellIs" dxfId="1320" priority="1461" operator="between">
      <formula>37.6</formula>
      <formula>75</formula>
    </cfRule>
    <cfRule type="cellIs" dxfId="1319" priority="1462" operator="between">
      <formula>1</formula>
      <formula>37.5</formula>
    </cfRule>
  </conditionalFormatting>
  <conditionalFormatting sqref="D499:E499">
    <cfRule type="colorScale" priority="146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18" priority="1464" operator="between">
      <formula>66.1%</formula>
      <formula>99.9%</formula>
    </cfRule>
    <cfRule type="cellIs" dxfId="1317" priority="1465" operator="between">
      <formula>33.1%</formula>
      <formula>66%</formula>
    </cfRule>
    <cfRule type="cellIs" dxfId="1316" priority="1466" operator="between">
      <formula>1%</formula>
      <formula>33%</formula>
    </cfRule>
  </conditionalFormatting>
  <conditionalFormatting sqref="D496:E497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05:E505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15" priority="1469" operator="between">
      <formula>50.1</formula>
      <formula>150</formula>
    </cfRule>
    <cfRule type="cellIs" dxfId="1314" priority="1470" operator="between">
      <formula>30.1</formula>
      <formula>50</formula>
    </cfRule>
    <cfRule type="cellIs" dxfId="1313" priority="1471" operator="between">
      <formula>15.1</formula>
      <formula>30</formula>
    </cfRule>
    <cfRule type="cellIs" dxfId="1312" priority="1472" operator="between">
      <formula>1</formula>
      <formula>15</formula>
    </cfRule>
  </conditionalFormatting>
  <conditionalFormatting sqref="D506:E506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11" priority="1474" operator="between">
      <formula>67%</formula>
      <formula>100%</formula>
    </cfRule>
    <cfRule type="cellIs" dxfId="1310" priority="1475" operator="between">
      <formula>34%</formula>
      <formula>66.9%</formula>
    </cfRule>
    <cfRule type="cellIs" dxfId="1309" priority="1476" operator="between">
      <formula>1%</formula>
      <formula>33.9%</formula>
    </cfRule>
  </conditionalFormatting>
  <conditionalFormatting sqref="D507:E507">
    <cfRule type="colorScale" priority="147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08" priority="1478" operator="between">
      <formula>110.1</formula>
      <formula>149.9</formula>
    </cfRule>
    <cfRule type="cellIs" dxfId="1307" priority="1479" operator="between">
      <formula>75.1</formula>
      <formula>110</formula>
    </cfRule>
    <cfRule type="cellIs" dxfId="1306" priority="1480" operator="between">
      <formula>37.6</formula>
      <formula>75</formula>
    </cfRule>
    <cfRule type="cellIs" dxfId="1305" priority="1481" operator="between">
      <formula>1</formula>
      <formula>37.5</formula>
    </cfRule>
  </conditionalFormatting>
  <conditionalFormatting sqref="D508:E508">
    <cfRule type="colorScale" priority="148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04" priority="1483" operator="between">
      <formula>66.1%</formula>
      <formula>99.9%</formula>
    </cfRule>
    <cfRule type="cellIs" dxfId="1303" priority="1484" operator="between">
      <formula>33.1%</formula>
      <formula>66%</formula>
    </cfRule>
    <cfRule type="cellIs" dxfId="1302" priority="1485" operator="between">
      <formula>1%</formula>
      <formula>33%</formula>
    </cfRule>
  </conditionalFormatting>
  <conditionalFormatting sqref="D505:E506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4:E514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01" priority="1488" operator="between">
      <formula>50.1</formula>
      <formula>150</formula>
    </cfRule>
    <cfRule type="cellIs" dxfId="1300" priority="1489" operator="between">
      <formula>30.1</formula>
      <formula>50</formula>
    </cfRule>
    <cfRule type="cellIs" dxfId="1299" priority="1490" operator="between">
      <formula>15.1</formula>
      <formula>30</formula>
    </cfRule>
    <cfRule type="cellIs" dxfId="1298" priority="1491" operator="between">
      <formula>1</formula>
      <formula>15</formula>
    </cfRule>
  </conditionalFormatting>
  <conditionalFormatting sqref="D515:E515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97" priority="1493" operator="between">
      <formula>67%</formula>
      <formula>100%</formula>
    </cfRule>
    <cfRule type="cellIs" dxfId="1296" priority="1494" operator="between">
      <formula>34%</formula>
      <formula>66.9%</formula>
    </cfRule>
    <cfRule type="cellIs" dxfId="1295" priority="1495" operator="between">
      <formula>1%</formula>
      <formula>33.9%</formula>
    </cfRule>
  </conditionalFormatting>
  <conditionalFormatting sqref="D516:E516">
    <cfRule type="colorScale" priority="149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94" priority="1497" operator="between">
      <formula>110.1</formula>
      <formula>149.9</formula>
    </cfRule>
    <cfRule type="cellIs" dxfId="1293" priority="1498" operator="between">
      <formula>75.1</formula>
      <formula>110</formula>
    </cfRule>
    <cfRule type="cellIs" dxfId="1292" priority="1499" operator="between">
      <formula>37.6</formula>
      <formula>75</formula>
    </cfRule>
    <cfRule type="cellIs" dxfId="1291" priority="1500" operator="between">
      <formula>1</formula>
      <formula>37.5</formula>
    </cfRule>
  </conditionalFormatting>
  <conditionalFormatting sqref="D517:E517">
    <cfRule type="colorScale" priority="150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90" priority="1502" operator="between">
      <formula>66.1%</formula>
      <formula>99.9%</formula>
    </cfRule>
    <cfRule type="cellIs" dxfId="1289" priority="1503" operator="between">
      <formula>33.1%</formula>
      <formula>66%</formula>
    </cfRule>
    <cfRule type="cellIs" dxfId="1288" priority="1504" operator="between">
      <formula>1%</formula>
      <formula>33%</formula>
    </cfRule>
  </conditionalFormatting>
  <conditionalFormatting sqref="D514:E515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3:E523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87" priority="1507" operator="between">
      <formula>50.1</formula>
      <formula>150</formula>
    </cfRule>
    <cfRule type="cellIs" dxfId="1286" priority="1508" operator="between">
      <formula>30.1</formula>
      <formula>50</formula>
    </cfRule>
    <cfRule type="cellIs" dxfId="1285" priority="1509" operator="between">
      <formula>15.1</formula>
      <formula>30</formula>
    </cfRule>
    <cfRule type="cellIs" dxfId="1284" priority="1510" operator="between">
      <formula>1</formula>
      <formula>15</formula>
    </cfRule>
  </conditionalFormatting>
  <conditionalFormatting sqref="D524:E524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83" priority="1512" operator="between">
      <formula>67%</formula>
      <formula>100%</formula>
    </cfRule>
    <cfRule type="cellIs" dxfId="1282" priority="1513" operator="between">
      <formula>34%</formula>
      <formula>66.9%</formula>
    </cfRule>
    <cfRule type="cellIs" dxfId="1281" priority="1514" operator="between">
      <formula>1%</formula>
      <formula>33.9%</formula>
    </cfRule>
  </conditionalFormatting>
  <conditionalFormatting sqref="D525:E525">
    <cfRule type="colorScale" priority="151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80" priority="1516" operator="between">
      <formula>110.1</formula>
      <formula>149.9</formula>
    </cfRule>
    <cfRule type="cellIs" dxfId="1279" priority="1517" operator="between">
      <formula>75.1</formula>
      <formula>110</formula>
    </cfRule>
    <cfRule type="cellIs" dxfId="1278" priority="1518" operator="between">
      <formula>37.6</formula>
      <formula>75</formula>
    </cfRule>
    <cfRule type="cellIs" dxfId="1277" priority="1519" operator="between">
      <formula>1</formula>
      <formula>37.5</formula>
    </cfRule>
  </conditionalFormatting>
  <conditionalFormatting sqref="D526:E526">
    <cfRule type="colorScale" priority="152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76" priority="1521" operator="between">
      <formula>66.1%</formula>
      <formula>99.9%</formula>
    </cfRule>
    <cfRule type="cellIs" dxfId="1275" priority="1522" operator="between">
      <formula>33.1%</formula>
      <formula>66%</formula>
    </cfRule>
    <cfRule type="cellIs" dxfId="1274" priority="1523" operator="between">
      <formula>1%</formula>
      <formula>33%</formula>
    </cfRule>
  </conditionalFormatting>
  <conditionalFormatting sqref="D523:E524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2:E532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73" priority="1526" operator="between">
      <formula>50.1</formula>
      <formula>150</formula>
    </cfRule>
    <cfRule type="cellIs" dxfId="1272" priority="1527" operator="between">
      <formula>30.1</formula>
      <formula>50</formula>
    </cfRule>
    <cfRule type="cellIs" dxfId="1271" priority="1528" operator="between">
      <formula>15.1</formula>
      <formula>30</formula>
    </cfRule>
    <cfRule type="cellIs" dxfId="1270" priority="1529" operator="between">
      <formula>1</formula>
      <formula>15</formula>
    </cfRule>
  </conditionalFormatting>
  <conditionalFormatting sqref="D533:E533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69" priority="1531" operator="between">
      <formula>67%</formula>
      <formula>100%</formula>
    </cfRule>
    <cfRule type="cellIs" dxfId="1268" priority="1532" operator="between">
      <formula>34%</formula>
      <formula>66.9%</formula>
    </cfRule>
    <cfRule type="cellIs" dxfId="1267" priority="1533" operator="between">
      <formula>1%</formula>
      <formula>33.9%</formula>
    </cfRule>
  </conditionalFormatting>
  <conditionalFormatting sqref="D534:E534">
    <cfRule type="colorScale" priority="153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66" priority="1535" operator="between">
      <formula>110.1</formula>
      <formula>149.9</formula>
    </cfRule>
    <cfRule type="cellIs" dxfId="1265" priority="1536" operator="between">
      <formula>75.1</formula>
      <formula>110</formula>
    </cfRule>
    <cfRule type="cellIs" dxfId="1264" priority="1537" operator="between">
      <formula>37.6</formula>
      <formula>75</formula>
    </cfRule>
    <cfRule type="cellIs" dxfId="1263" priority="1538" operator="between">
      <formula>1</formula>
      <formula>37.5</formula>
    </cfRule>
  </conditionalFormatting>
  <conditionalFormatting sqref="D535:E535">
    <cfRule type="colorScale" priority="153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62" priority="1540" operator="between">
      <formula>66.1%</formula>
      <formula>99.9%</formula>
    </cfRule>
    <cfRule type="cellIs" dxfId="1261" priority="1541" operator="between">
      <formula>33.1%</formula>
      <formula>66%</formula>
    </cfRule>
    <cfRule type="cellIs" dxfId="1260" priority="1542" operator="between">
      <formula>1%</formula>
      <formula>33%</formula>
    </cfRule>
  </conditionalFormatting>
  <conditionalFormatting sqref="D532:E533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41:E541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59" priority="1545" operator="between">
      <formula>50.1</formula>
      <formula>150</formula>
    </cfRule>
    <cfRule type="cellIs" dxfId="1258" priority="1546" operator="between">
      <formula>30.1</formula>
      <formula>50</formula>
    </cfRule>
    <cfRule type="cellIs" dxfId="1257" priority="1547" operator="between">
      <formula>15.1</formula>
      <formula>30</formula>
    </cfRule>
    <cfRule type="cellIs" dxfId="1256" priority="1548" operator="between">
      <formula>1</formula>
      <formula>15</formula>
    </cfRule>
  </conditionalFormatting>
  <conditionalFormatting sqref="D542:E542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55" priority="1550" operator="between">
      <formula>67%</formula>
      <formula>100%</formula>
    </cfRule>
    <cfRule type="cellIs" dxfId="1254" priority="1551" operator="between">
      <formula>34%</formula>
      <formula>66.9%</formula>
    </cfRule>
    <cfRule type="cellIs" dxfId="1253" priority="1552" operator="between">
      <formula>1%</formula>
      <formula>33.9%</formula>
    </cfRule>
  </conditionalFormatting>
  <conditionalFormatting sqref="D543:E543">
    <cfRule type="colorScale" priority="155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52" priority="1554" operator="between">
      <formula>110.1</formula>
      <formula>149.9</formula>
    </cfRule>
    <cfRule type="cellIs" dxfId="1251" priority="1555" operator="between">
      <formula>75.1</formula>
      <formula>110</formula>
    </cfRule>
    <cfRule type="cellIs" dxfId="1250" priority="1556" operator="between">
      <formula>37.6</formula>
      <formula>75</formula>
    </cfRule>
    <cfRule type="cellIs" dxfId="1249" priority="1557" operator="between">
      <formula>1</formula>
      <formula>37.5</formula>
    </cfRule>
  </conditionalFormatting>
  <conditionalFormatting sqref="D544:E544">
    <cfRule type="colorScale" priority="155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48" priority="1559" operator="between">
      <formula>66.1%</formula>
      <formula>99.9%</formula>
    </cfRule>
    <cfRule type="cellIs" dxfId="1247" priority="1560" operator="between">
      <formula>33.1%</formula>
      <formula>66%</formula>
    </cfRule>
    <cfRule type="cellIs" dxfId="1246" priority="1561" operator="between">
      <formula>1%</formula>
      <formula>33%</formula>
    </cfRule>
  </conditionalFormatting>
  <conditionalFormatting sqref="D541:E542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0:E550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45" priority="1564" operator="between">
      <formula>50.1</formula>
      <formula>150</formula>
    </cfRule>
    <cfRule type="cellIs" dxfId="1244" priority="1565" operator="between">
      <formula>30.1</formula>
      <formula>50</formula>
    </cfRule>
    <cfRule type="cellIs" dxfId="1243" priority="1566" operator="between">
      <formula>15.1</formula>
      <formula>30</formula>
    </cfRule>
    <cfRule type="cellIs" dxfId="1242" priority="1567" operator="between">
      <formula>1</formula>
      <formula>15</formula>
    </cfRule>
  </conditionalFormatting>
  <conditionalFormatting sqref="D551:E551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41" priority="1569" operator="between">
      <formula>67%</formula>
      <formula>100%</formula>
    </cfRule>
    <cfRule type="cellIs" dxfId="1240" priority="1570" operator="between">
      <formula>34%</formula>
      <formula>66.9%</formula>
    </cfRule>
    <cfRule type="cellIs" dxfId="1239" priority="1571" operator="between">
      <formula>1%</formula>
      <formula>33.9%</formula>
    </cfRule>
  </conditionalFormatting>
  <conditionalFormatting sqref="D552:E552">
    <cfRule type="colorScale" priority="157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38" priority="1573" operator="between">
      <formula>110.1</formula>
      <formula>149.9</formula>
    </cfRule>
    <cfRule type="cellIs" dxfId="1237" priority="1574" operator="between">
      <formula>75.1</formula>
      <formula>110</formula>
    </cfRule>
    <cfRule type="cellIs" dxfId="1236" priority="1575" operator="between">
      <formula>37.6</formula>
      <formula>75</formula>
    </cfRule>
    <cfRule type="cellIs" dxfId="1235" priority="1576" operator="between">
      <formula>1</formula>
      <formula>37.5</formula>
    </cfRule>
  </conditionalFormatting>
  <conditionalFormatting sqref="D553:E553">
    <cfRule type="colorScale" priority="157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34" priority="1578" operator="between">
      <formula>66.1%</formula>
      <formula>99.9%</formula>
    </cfRule>
    <cfRule type="cellIs" dxfId="1233" priority="1579" operator="between">
      <formula>33.1%</formula>
      <formula>66%</formula>
    </cfRule>
    <cfRule type="cellIs" dxfId="1232" priority="1580" operator="between">
      <formula>1%</formula>
      <formula>33%</formula>
    </cfRule>
  </conditionalFormatting>
  <conditionalFormatting sqref="D550:E551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9:E559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31" priority="1583" operator="between">
      <formula>50.1</formula>
      <formula>150</formula>
    </cfRule>
    <cfRule type="cellIs" dxfId="1230" priority="1584" operator="between">
      <formula>30.1</formula>
      <formula>50</formula>
    </cfRule>
    <cfRule type="cellIs" dxfId="1229" priority="1585" operator="between">
      <formula>15.1</formula>
      <formula>30</formula>
    </cfRule>
    <cfRule type="cellIs" dxfId="1228" priority="1586" operator="between">
      <formula>1</formula>
      <formula>15</formula>
    </cfRule>
  </conditionalFormatting>
  <conditionalFormatting sqref="D560:E560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27" priority="1588" operator="between">
      <formula>67%</formula>
      <formula>100%</formula>
    </cfRule>
    <cfRule type="cellIs" dxfId="1226" priority="1589" operator="between">
      <formula>34%</formula>
      <formula>66.9%</formula>
    </cfRule>
    <cfRule type="cellIs" dxfId="1225" priority="1590" operator="between">
      <formula>1%</formula>
      <formula>33.9%</formula>
    </cfRule>
  </conditionalFormatting>
  <conditionalFormatting sqref="D561:E561">
    <cfRule type="colorScale" priority="159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24" priority="1592" operator="between">
      <formula>110.1</formula>
      <formula>149.9</formula>
    </cfRule>
    <cfRule type="cellIs" dxfId="1223" priority="1593" operator="between">
      <formula>75.1</formula>
      <formula>110</formula>
    </cfRule>
    <cfRule type="cellIs" dxfId="1222" priority="1594" operator="between">
      <formula>37.6</formula>
      <formula>75</formula>
    </cfRule>
    <cfRule type="cellIs" dxfId="1221" priority="1595" operator="between">
      <formula>1</formula>
      <formula>37.5</formula>
    </cfRule>
  </conditionalFormatting>
  <conditionalFormatting sqref="D562:E562">
    <cfRule type="colorScale" priority="159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20" priority="1597" operator="between">
      <formula>66.1%</formula>
      <formula>99.9%</formula>
    </cfRule>
    <cfRule type="cellIs" dxfId="1219" priority="1598" operator="between">
      <formula>33.1%</formula>
      <formula>66%</formula>
    </cfRule>
    <cfRule type="cellIs" dxfId="1218" priority="1599" operator="between">
      <formula>1%</formula>
      <formula>33%</formula>
    </cfRule>
  </conditionalFormatting>
  <conditionalFormatting sqref="D559:E560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68:E56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17" priority="1602" operator="between">
      <formula>50.1</formula>
      <formula>150</formula>
    </cfRule>
    <cfRule type="cellIs" dxfId="1216" priority="1603" operator="between">
      <formula>30.1</formula>
      <formula>50</formula>
    </cfRule>
    <cfRule type="cellIs" dxfId="1215" priority="1604" operator="between">
      <formula>15.1</formula>
      <formula>30</formula>
    </cfRule>
    <cfRule type="cellIs" dxfId="1214" priority="1605" operator="between">
      <formula>1</formula>
      <formula>15</formula>
    </cfRule>
  </conditionalFormatting>
  <conditionalFormatting sqref="D569:E569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13" priority="1607" operator="between">
      <formula>67%</formula>
      <formula>100%</formula>
    </cfRule>
    <cfRule type="cellIs" dxfId="1212" priority="1608" operator="between">
      <formula>34%</formula>
      <formula>66.9%</formula>
    </cfRule>
    <cfRule type="cellIs" dxfId="1211" priority="1609" operator="between">
      <formula>1%</formula>
      <formula>33.9%</formula>
    </cfRule>
  </conditionalFormatting>
  <conditionalFormatting sqref="D570:E570">
    <cfRule type="colorScale" priority="161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10" priority="1611" operator="between">
      <formula>110.1</formula>
      <formula>149.9</formula>
    </cfRule>
    <cfRule type="cellIs" dxfId="1209" priority="1612" operator="between">
      <formula>75.1</formula>
      <formula>110</formula>
    </cfRule>
    <cfRule type="cellIs" dxfId="1208" priority="1613" operator="between">
      <formula>37.6</formula>
      <formula>75</formula>
    </cfRule>
    <cfRule type="cellIs" dxfId="1207" priority="1614" operator="between">
      <formula>1</formula>
      <formula>37.5</formula>
    </cfRule>
  </conditionalFormatting>
  <conditionalFormatting sqref="D571:E571">
    <cfRule type="colorScale" priority="161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06" priority="1616" operator="between">
      <formula>66.1%</formula>
      <formula>99.9%</formula>
    </cfRule>
    <cfRule type="cellIs" dxfId="1205" priority="1617" operator="between">
      <formula>33.1%</formula>
      <formula>66%</formula>
    </cfRule>
    <cfRule type="cellIs" dxfId="1204" priority="1618" operator="between">
      <formula>1%</formula>
      <formula>33%</formula>
    </cfRule>
  </conditionalFormatting>
  <conditionalFormatting sqref="D568:E569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77:E577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03" priority="1621" operator="between">
      <formula>50.1</formula>
      <formula>150</formula>
    </cfRule>
    <cfRule type="cellIs" dxfId="1202" priority="1622" operator="between">
      <formula>30.1</formula>
      <formula>50</formula>
    </cfRule>
    <cfRule type="cellIs" dxfId="1201" priority="1623" operator="between">
      <formula>15.1</formula>
      <formula>30</formula>
    </cfRule>
    <cfRule type="cellIs" dxfId="1200" priority="1624" operator="between">
      <formula>1</formula>
      <formula>15</formula>
    </cfRule>
  </conditionalFormatting>
  <conditionalFormatting sqref="D578:E578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99" priority="1626" operator="between">
      <formula>67%</formula>
      <formula>100%</formula>
    </cfRule>
    <cfRule type="cellIs" dxfId="1198" priority="1627" operator="between">
      <formula>34%</formula>
      <formula>66.9%</formula>
    </cfRule>
    <cfRule type="cellIs" dxfId="1197" priority="1628" operator="between">
      <formula>1%</formula>
      <formula>33.9%</formula>
    </cfRule>
  </conditionalFormatting>
  <conditionalFormatting sqref="D579:E579">
    <cfRule type="colorScale" priority="16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96" priority="1630" operator="between">
      <formula>110.1</formula>
      <formula>149.9</formula>
    </cfRule>
    <cfRule type="cellIs" dxfId="1195" priority="1631" operator="between">
      <formula>75.1</formula>
      <formula>110</formula>
    </cfRule>
    <cfRule type="cellIs" dxfId="1194" priority="1632" operator="between">
      <formula>37.6</formula>
      <formula>75</formula>
    </cfRule>
    <cfRule type="cellIs" dxfId="1193" priority="1633" operator="between">
      <formula>1</formula>
      <formula>37.5</formula>
    </cfRule>
  </conditionalFormatting>
  <conditionalFormatting sqref="D580:E580">
    <cfRule type="colorScale" priority="163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92" priority="1635" operator="between">
      <formula>66.1%</formula>
      <formula>99.9%</formula>
    </cfRule>
    <cfRule type="cellIs" dxfId="1191" priority="1636" operator="between">
      <formula>33.1%</formula>
      <formula>66%</formula>
    </cfRule>
    <cfRule type="cellIs" dxfId="1190" priority="1637" operator="between">
      <formula>1%</formula>
      <formula>33%</formula>
    </cfRule>
  </conditionalFormatting>
  <conditionalFormatting sqref="D577:E57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86:E586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89" priority="1640" operator="between">
      <formula>50.1</formula>
      <formula>150</formula>
    </cfRule>
    <cfRule type="cellIs" dxfId="1188" priority="1641" operator="between">
      <formula>30.1</formula>
      <formula>50</formula>
    </cfRule>
    <cfRule type="cellIs" dxfId="1187" priority="1642" operator="between">
      <formula>15.1</formula>
      <formula>30</formula>
    </cfRule>
    <cfRule type="cellIs" dxfId="1186" priority="1643" operator="between">
      <formula>1</formula>
      <formula>15</formula>
    </cfRule>
  </conditionalFormatting>
  <conditionalFormatting sqref="D587:E587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85" priority="1645" operator="between">
      <formula>67%</formula>
      <formula>100%</formula>
    </cfRule>
    <cfRule type="cellIs" dxfId="1184" priority="1646" operator="between">
      <formula>34%</formula>
      <formula>66.9%</formula>
    </cfRule>
    <cfRule type="cellIs" dxfId="1183" priority="1647" operator="between">
      <formula>1%</formula>
      <formula>33.9%</formula>
    </cfRule>
  </conditionalFormatting>
  <conditionalFormatting sqref="D588:E588">
    <cfRule type="colorScale" priority="16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82" priority="1649" operator="between">
      <formula>110.1</formula>
      <formula>149.9</formula>
    </cfRule>
    <cfRule type="cellIs" dxfId="1181" priority="1650" operator="between">
      <formula>75.1</formula>
      <formula>110</formula>
    </cfRule>
    <cfRule type="cellIs" dxfId="1180" priority="1651" operator="between">
      <formula>37.6</formula>
      <formula>75</formula>
    </cfRule>
    <cfRule type="cellIs" dxfId="1179" priority="1652" operator="between">
      <formula>1</formula>
      <formula>37.5</formula>
    </cfRule>
  </conditionalFormatting>
  <conditionalFormatting sqref="D589:E589">
    <cfRule type="colorScale" priority="165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78" priority="1654" operator="between">
      <formula>66.1%</formula>
      <formula>99.9%</formula>
    </cfRule>
    <cfRule type="cellIs" dxfId="1177" priority="1655" operator="between">
      <formula>33.1%</formula>
      <formula>66%</formula>
    </cfRule>
    <cfRule type="cellIs" dxfId="1176" priority="1656" operator="between">
      <formula>1%</formula>
      <formula>33%</formula>
    </cfRule>
  </conditionalFormatting>
  <conditionalFormatting sqref="D586:E587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95:E595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75" priority="1659" operator="between">
      <formula>50.1</formula>
      <formula>150</formula>
    </cfRule>
    <cfRule type="cellIs" dxfId="1174" priority="1660" operator="between">
      <formula>30.1</formula>
      <formula>50</formula>
    </cfRule>
    <cfRule type="cellIs" dxfId="1173" priority="1661" operator="between">
      <formula>15.1</formula>
      <formula>30</formula>
    </cfRule>
    <cfRule type="cellIs" dxfId="1172" priority="1662" operator="between">
      <formula>1</formula>
      <formula>15</formula>
    </cfRule>
  </conditionalFormatting>
  <conditionalFormatting sqref="D596:E596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71" priority="1664" operator="between">
      <formula>67%</formula>
      <formula>100%</formula>
    </cfRule>
    <cfRule type="cellIs" dxfId="1170" priority="1665" operator="between">
      <formula>34%</formula>
      <formula>66.9%</formula>
    </cfRule>
    <cfRule type="cellIs" dxfId="1169" priority="1666" operator="between">
      <formula>1%</formula>
      <formula>33.9%</formula>
    </cfRule>
  </conditionalFormatting>
  <conditionalFormatting sqref="D597:E597">
    <cfRule type="colorScale" priority="166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68" priority="1668" operator="between">
      <formula>110.1</formula>
      <formula>149.9</formula>
    </cfRule>
    <cfRule type="cellIs" dxfId="1167" priority="1669" operator="between">
      <formula>75.1</formula>
      <formula>110</formula>
    </cfRule>
    <cfRule type="cellIs" dxfId="1166" priority="1670" operator="between">
      <formula>37.6</formula>
      <formula>75</formula>
    </cfRule>
    <cfRule type="cellIs" dxfId="1165" priority="1671" operator="between">
      <formula>1</formula>
      <formula>37.5</formula>
    </cfRule>
  </conditionalFormatting>
  <conditionalFormatting sqref="D598:E598">
    <cfRule type="colorScale" priority="167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64" priority="1673" operator="between">
      <formula>66.1%</formula>
      <formula>99.9%</formula>
    </cfRule>
    <cfRule type="cellIs" dxfId="1163" priority="1674" operator="between">
      <formula>33.1%</formula>
      <formula>66%</formula>
    </cfRule>
    <cfRule type="cellIs" dxfId="1162" priority="1675" operator="between">
      <formula>1%</formula>
      <formula>33%</formula>
    </cfRule>
  </conditionalFormatting>
  <conditionalFormatting sqref="D595:E596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04:E604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61" priority="1678" operator="between">
      <formula>50.1</formula>
      <formula>150</formula>
    </cfRule>
    <cfRule type="cellIs" dxfId="1160" priority="1679" operator="between">
      <formula>30.1</formula>
      <formula>50</formula>
    </cfRule>
    <cfRule type="cellIs" dxfId="1159" priority="1680" operator="between">
      <formula>15.1</formula>
      <formula>30</formula>
    </cfRule>
    <cfRule type="cellIs" dxfId="1158" priority="1681" operator="between">
      <formula>1</formula>
      <formula>15</formula>
    </cfRule>
  </conditionalFormatting>
  <conditionalFormatting sqref="D605:E605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57" priority="1683" operator="between">
      <formula>67%</formula>
      <formula>100%</formula>
    </cfRule>
    <cfRule type="cellIs" dxfId="1156" priority="1684" operator="between">
      <formula>34%</formula>
      <formula>66.9%</formula>
    </cfRule>
    <cfRule type="cellIs" dxfId="1155" priority="1685" operator="between">
      <formula>1%</formula>
      <formula>33.9%</formula>
    </cfRule>
  </conditionalFormatting>
  <conditionalFormatting sqref="D606:E606">
    <cfRule type="colorScale" priority="168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54" priority="1687" operator="between">
      <formula>110.1</formula>
      <formula>149.9</formula>
    </cfRule>
    <cfRule type="cellIs" dxfId="1153" priority="1688" operator="between">
      <formula>75.1</formula>
      <formula>110</formula>
    </cfRule>
    <cfRule type="cellIs" dxfId="1152" priority="1689" operator="between">
      <formula>37.6</formula>
      <formula>75</formula>
    </cfRule>
    <cfRule type="cellIs" dxfId="1151" priority="1690" operator="between">
      <formula>1</formula>
      <formula>37.5</formula>
    </cfRule>
  </conditionalFormatting>
  <conditionalFormatting sqref="D607:E607">
    <cfRule type="colorScale" priority="169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50" priority="1692" operator="between">
      <formula>66.1%</formula>
      <formula>99.9%</formula>
    </cfRule>
    <cfRule type="cellIs" dxfId="1149" priority="1693" operator="between">
      <formula>33.1%</formula>
      <formula>66%</formula>
    </cfRule>
    <cfRule type="cellIs" dxfId="1148" priority="1694" operator="between">
      <formula>1%</formula>
      <formula>33%</formula>
    </cfRule>
  </conditionalFormatting>
  <conditionalFormatting sqref="D604:E605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13:E613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47" priority="1697" operator="between">
      <formula>50.1</formula>
      <formula>150</formula>
    </cfRule>
    <cfRule type="cellIs" dxfId="1146" priority="1698" operator="between">
      <formula>30.1</formula>
      <formula>50</formula>
    </cfRule>
    <cfRule type="cellIs" dxfId="1145" priority="1699" operator="between">
      <formula>15.1</formula>
      <formula>30</formula>
    </cfRule>
    <cfRule type="cellIs" dxfId="1144" priority="1700" operator="between">
      <formula>1</formula>
      <formula>15</formula>
    </cfRule>
  </conditionalFormatting>
  <conditionalFormatting sqref="D614:E614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43" priority="1702" operator="between">
      <formula>67%</formula>
      <formula>100%</formula>
    </cfRule>
    <cfRule type="cellIs" dxfId="1142" priority="1703" operator="between">
      <formula>34%</formula>
      <formula>66.9%</formula>
    </cfRule>
    <cfRule type="cellIs" dxfId="1141" priority="1704" operator="between">
      <formula>1%</formula>
      <formula>33.9%</formula>
    </cfRule>
  </conditionalFormatting>
  <conditionalFormatting sqref="D615:E615">
    <cfRule type="colorScale" priority="17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40" priority="1706" operator="between">
      <formula>110.1</formula>
      <formula>149.9</formula>
    </cfRule>
    <cfRule type="cellIs" dxfId="1139" priority="1707" operator="between">
      <formula>75.1</formula>
      <formula>110</formula>
    </cfRule>
    <cfRule type="cellIs" dxfId="1138" priority="1708" operator="between">
      <formula>37.6</formula>
      <formula>75</formula>
    </cfRule>
    <cfRule type="cellIs" dxfId="1137" priority="1709" operator="between">
      <formula>1</formula>
      <formula>37.5</formula>
    </cfRule>
  </conditionalFormatting>
  <conditionalFormatting sqref="D616:E616">
    <cfRule type="colorScale" priority="171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36" priority="1711" operator="between">
      <formula>66.1%</formula>
      <formula>99.9%</formula>
    </cfRule>
    <cfRule type="cellIs" dxfId="1135" priority="1712" operator="between">
      <formula>33.1%</formula>
      <formula>66%</formula>
    </cfRule>
    <cfRule type="cellIs" dxfId="1134" priority="1713" operator="between">
      <formula>1%</formula>
      <formula>33%</formula>
    </cfRule>
  </conditionalFormatting>
  <conditionalFormatting sqref="D613:E614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22:E622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33" priority="1716" operator="between">
      <formula>50.1</formula>
      <formula>150</formula>
    </cfRule>
    <cfRule type="cellIs" dxfId="1132" priority="1717" operator="between">
      <formula>30.1</formula>
      <formula>50</formula>
    </cfRule>
    <cfRule type="cellIs" dxfId="1131" priority="1718" operator="between">
      <formula>15.1</formula>
      <formula>30</formula>
    </cfRule>
    <cfRule type="cellIs" dxfId="1130" priority="1719" operator="between">
      <formula>1</formula>
      <formula>15</formula>
    </cfRule>
  </conditionalFormatting>
  <conditionalFormatting sqref="D623:E623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29" priority="1721" operator="between">
      <formula>67%</formula>
      <formula>100%</formula>
    </cfRule>
    <cfRule type="cellIs" dxfId="1128" priority="1722" operator="between">
      <formula>34%</formula>
      <formula>66.9%</formula>
    </cfRule>
    <cfRule type="cellIs" dxfId="1127" priority="1723" operator="between">
      <formula>1%</formula>
      <formula>33.9%</formula>
    </cfRule>
  </conditionalFormatting>
  <conditionalFormatting sqref="D624:E624">
    <cfRule type="colorScale" priority="17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26" priority="1725" operator="between">
      <formula>110.1</formula>
      <formula>149.9</formula>
    </cfRule>
    <cfRule type="cellIs" dxfId="1125" priority="1726" operator="between">
      <formula>75.1</formula>
      <formula>110</formula>
    </cfRule>
    <cfRule type="cellIs" dxfId="1124" priority="1727" operator="between">
      <formula>37.6</formula>
      <formula>75</formula>
    </cfRule>
    <cfRule type="cellIs" dxfId="1123" priority="1728" operator="between">
      <formula>1</formula>
      <formula>37.5</formula>
    </cfRule>
  </conditionalFormatting>
  <conditionalFormatting sqref="D625:E625">
    <cfRule type="colorScale" priority="17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22" priority="1730" operator="between">
      <formula>66.1%</formula>
      <formula>99.9%</formula>
    </cfRule>
    <cfRule type="cellIs" dxfId="1121" priority="1731" operator="between">
      <formula>33.1%</formula>
      <formula>66%</formula>
    </cfRule>
    <cfRule type="cellIs" dxfId="1120" priority="1732" operator="between">
      <formula>1%</formula>
      <formula>33%</formula>
    </cfRule>
  </conditionalFormatting>
  <conditionalFormatting sqref="D622:E623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31:E631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19" priority="1735" operator="between">
      <formula>50.1</formula>
      <formula>150</formula>
    </cfRule>
    <cfRule type="cellIs" dxfId="1118" priority="1736" operator="between">
      <formula>30.1</formula>
      <formula>50</formula>
    </cfRule>
    <cfRule type="cellIs" dxfId="1117" priority="1737" operator="between">
      <formula>15.1</formula>
      <formula>30</formula>
    </cfRule>
    <cfRule type="cellIs" dxfId="1116" priority="1738" operator="between">
      <formula>1</formula>
      <formula>15</formula>
    </cfRule>
  </conditionalFormatting>
  <conditionalFormatting sqref="D632:E632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15" priority="1740" operator="between">
      <formula>67%</formula>
      <formula>100%</formula>
    </cfRule>
    <cfRule type="cellIs" dxfId="1114" priority="1741" operator="between">
      <formula>34%</formula>
      <formula>66.9%</formula>
    </cfRule>
    <cfRule type="cellIs" dxfId="1113" priority="1742" operator="between">
      <formula>1%</formula>
      <formula>33.9%</formula>
    </cfRule>
  </conditionalFormatting>
  <conditionalFormatting sqref="D633:E633">
    <cfRule type="colorScale" priority="174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12" priority="1744" operator="between">
      <formula>110.1</formula>
      <formula>149.9</formula>
    </cfRule>
    <cfRule type="cellIs" dxfId="1111" priority="1745" operator="between">
      <formula>75.1</formula>
      <formula>110</formula>
    </cfRule>
    <cfRule type="cellIs" dxfId="1110" priority="1746" operator="between">
      <formula>37.6</formula>
      <formula>75</formula>
    </cfRule>
    <cfRule type="cellIs" dxfId="1109" priority="1747" operator="between">
      <formula>1</formula>
      <formula>37.5</formula>
    </cfRule>
  </conditionalFormatting>
  <conditionalFormatting sqref="D634:E634">
    <cfRule type="colorScale" priority="174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08" priority="1749" operator="between">
      <formula>66.1%</formula>
      <formula>99.9%</formula>
    </cfRule>
    <cfRule type="cellIs" dxfId="1107" priority="1750" operator="between">
      <formula>33.1%</formula>
      <formula>66%</formula>
    </cfRule>
    <cfRule type="cellIs" dxfId="1106" priority="1751" operator="between">
      <formula>1%</formula>
      <formula>33%</formula>
    </cfRule>
  </conditionalFormatting>
  <conditionalFormatting sqref="D631:E632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40:E640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05" priority="1754" operator="between">
      <formula>50.1</formula>
      <formula>150</formula>
    </cfRule>
    <cfRule type="cellIs" dxfId="1104" priority="1755" operator="between">
      <formula>30.1</formula>
      <formula>50</formula>
    </cfRule>
    <cfRule type="cellIs" dxfId="1103" priority="1756" operator="between">
      <formula>15.1</formula>
      <formula>30</formula>
    </cfRule>
    <cfRule type="cellIs" dxfId="1102" priority="1757" operator="between">
      <formula>1</formula>
      <formula>15</formula>
    </cfRule>
  </conditionalFormatting>
  <conditionalFormatting sqref="D641:E641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01" priority="1759" operator="between">
      <formula>67%</formula>
      <formula>100%</formula>
    </cfRule>
    <cfRule type="cellIs" dxfId="1100" priority="1760" operator="between">
      <formula>34%</formula>
      <formula>66.9%</formula>
    </cfRule>
    <cfRule type="cellIs" dxfId="1099" priority="1761" operator="between">
      <formula>1%</formula>
      <formula>33.9%</formula>
    </cfRule>
  </conditionalFormatting>
  <conditionalFormatting sqref="D642:E642">
    <cfRule type="colorScale" priority="176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98" priority="1763" operator="between">
      <formula>110.1</formula>
      <formula>149.9</formula>
    </cfRule>
    <cfRule type="cellIs" dxfId="1097" priority="1764" operator="between">
      <formula>75.1</formula>
      <formula>110</formula>
    </cfRule>
    <cfRule type="cellIs" dxfId="1096" priority="1765" operator="between">
      <formula>37.6</formula>
      <formula>75</formula>
    </cfRule>
    <cfRule type="cellIs" dxfId="1095" priority="1766" operator="between">
      <formula>1</formula>
      <formula>37.5</formula>
    </cfRule>
  </conditionalFormatting>
  <conditionalFormatting sqref="D643:E643">
    <cfRule type="colorScale" priority="176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94" priority="1768" operator="between">
      <formula>66.1%</formula>
      <formula>99.9%</formula>
    </cfRule>
    <cfRule type="cellIs" dxfId="1093" priority="1769" operator="between">
      <formula>33.1%</formula>
      <formula>66%</formula>
    </cfRule>
    <cfRule type="cellIs" dxfId="1092" priority="1770" operator="between">
      <formula>1%</formula>
      <formula>33%</formula>
    </cfRule>
  </conditionalFormatting>
  <conditionalFormatting sqref="D640:E641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49:E649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91" priority="1773" operator="between">
      <formula>50.1</formula>
      <formula>150</formula>
    </cfRule>
    <cfRule type="cellIs" dxfId="1090" priority="1774" operator="between">
      <formula>30.1</formula>
      <formula>50</formula>
    </cfRule>
    <cfRule type="cellIs" dxfId="1089" priority="1775" operator="between">
      <formula>15.1</formula>
      <formula>30</formula>
    </cfRule>
    <cfRule type="cellIs" dxfId="1088" priority="1776" operator="between">
      <formula>1</formula>
      <formula>15</formula>
    </cfRule>
  </conditionalFormatting>
  <conditionalFormatting sqref="D650:E650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87" priority="1778" operator="between">
      <formula>67%</formula>
      <formula>100%</formula>
    </cfRule>
    <cfRule type="cellIs" dxfId="1086" priority="1779" operator="between">
      <formula>34%</formula>
      <formula>66.9%</formula>
    </cfRule>
    <cfRule type="cellIs" dxfId="1085" priority="1780" operator="between">
      <formula>1%</formula>
      <formula>33.9%</formula>
    </cfRule>
  </conditionalFormatting>
  <conditionalFormatting sqref="D651:E651">
    <cfRule type="colorScale" priority="178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84" priority="1782" operator="between">
      <formula>110.1</formula>
      <formula>149.9</formula>
    </cfRule>
    <cfRule type="cellIs" dxfId="1083" priority="1783" operator="between">
      <formula>75.1</formula>
      <formula>110</formula>
    </cfRule>
    <cfRule type="cellIs" dxfId="1082" priority="1784" operator="between">
      <formula>37.6</formula>
      <formula>75</formula>
    </cfRule>
    <cfRule type="cellIs" dxfId="1081" priority="1785" operator="between">
      <formula>1</formula>
      <formula>37.5</formula>
    </cfRule>
  </conditionalFormatting>
  <conditionalFormatting sqref="D652:E652">
    <cfRule type="colorScale" priority="178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80" priority="1787" operator="between">
      <formula>66.1%</formula>
      <formula>99.9%</formula>
    </cfRule>
    <cfRule type="cellIs" dxfId="1079" priority="1788" operator="between">
      <formula>33.1%</formula>
      <formula>66%</formula>
    </cfRule>
    <cfRule type="cellIs" dxfId="1078" priority="1789" operator="between">
      <formula>1%</formula>
      <formula>33%</formula>
    </cfRule>
  </conditionalFormatting>
  <conditionalFormatting sqref="D649:E650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58:E658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77" priority="1792" operator="between">
      <formula>50.1</formula>
      <formula>150</formula>
    </cfRule>
    <cfRule type="cellIs" dxfId="1076" priority="1793" operator="between">
      <formula>30.1</formula>
      <formula>50</formula>
    </cfRule>
    <cfRule type="cellIs" dxfId="1075" priority="1794" operator="between">
      <formula>15.1</formula>
      <formula>30</formula>
    </cfRule>
    <cfRule type="cellIs" dxfId="1074" priority="1795" operator="between">
      <formula>1</formula>
      <formula>15</formula>
    </cfRule>
  </conditionalFormatting>
  <conditionalFormatting sqref="D659:E659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73" priority="1797" operator="between">
      <formula>67%</formula>
      <formula>100%</formula>
    </cfRule>
    <cfRule type="cellIs" dxfId="1072" priority="1798" operator="between">
      <formula>34%</formula>
      <formula>66.9%</formula>
    </cfRule>
    <cfRule type="cellIs" dxfId="1071" priority="1799" operator="between">
      <formula>1%</formula>
      <formula>33.9%</formula>
    </cfRule>
  </conditionalFormatting>
  <conditionalFormatting sqref="D660:E660">
    <cfRule type="colorScale" priority="180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70" priority="1801" operator="between">
      <formula>110.1</formula>
      <formula>149.9</formula>
    </cfRule>
    <cfRule type="cellIs" dxfId="1069" priority="1802" operator="between">
      <formula>75.1</formula>
      <formula>110</formula>
    </cfRule>
    <cfRule type="cellIs" dxfId="1068" priority="1803" operator="between">
      <formula>37.6</formula>
      <formula>75</formula>
    </cfRule>
    <cfRule type="cellIs" dxfId="1067" priority="1804" operator="between">
      <formula>1</formula>
      <formula>37.5</formula>
    </cfRule>
  </conditionalFormatting>
  <conditionalFormatting sqref="D661:E661">
    <cfRule type="colorScale" priority="180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66" priority="1806" operator="between">
      <formula>66.1%</formula>
      <formula>99.9%</formula>
    </cfRule>
    <cfRule type="cellIs" dxfId="1065" priority="1807" operator="between">
      <formula>33.1%</formula>
      <formula>66%</formula>
    </cfRule>
    <cfRule type="cellIs" dxfId="1064" priority="1808" operator="between">
      <formula>1%</formula>
      <formula>33%</formula>
    </cfRule>
  </conditionalFormatting>
  <conditionalFormatting sqref="D658:E659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67:E667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63" priority="1811" operator="between">
      <formula>50.1</formula>
      <formula>150</formula>
    </cfRule>
    <cfRule type="cellIs" dxfId="1062" priority="1812" operator="between">
      <formula>30.1</formula>
      <formula>50</formula>
    </cfRule>
    <cfRule type="cellIs" dxfId="1061" priority="1813" operator="between">
      <formula>15.1</formula>
      <formula>30</formula>
    </cfRule>
    <cfRule type="cellIs" dxfId="1060" priority="1814" operator="between">
      <formula>1</formula>
      <formula>15</formula>
    </cfRule>
  </conditionalFormatting>
  <conditionalFormatting sqref="D668:E668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59" priority="1816" operator="between">
      <formula>67%</formula>
      <formula>100%</formula>
    </cfRule>
    <cfRule type="cellIs" dxfId="1058" priority="1817" operator="between">
      <formula>34%</formula>
      <formula>66.9%</formula>
    </cfRule>
    <cfRule type="cellIs" dxfId="1057" priority="1818" operator="between">
      <formula>1%</formula>
      <formula>33.9%</formula>
    </cfRule>
  </conditionalFormatting>
  <conditionalFormatting sqref="D669:E669">
    <cfRule type="colorScale" priority="181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56" priority="1820" operator="between">
      <formula>110.1</formula>
      <formula>149.9</formula>
    </cfRule>
    <cfRule type="cellIs" dxfId="1055" priority="1821" operator="between">
      <formula>75.1</formula>
      <formula>110</formula>
    </cfRule>
    <cfRule type="cellIs" dxfId="1054" priority="1822" operator="between">
      <formula>37.6</formula>
      <formula>75</formula>
    </cfRule>
    <cfRule type="cellIs" dxfId="1053" priority="1823" operator="between">
      <formula>1</formula>
      <formula>37.5</formula>
    </cfRule>
  </conditionalFormatting>
  <conditionalFormatting sqref="D670:E670">
    <cfRule type="colorScale" priority="18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52" priority="1825" operator="between">
      <formula>66.1%</formula>
      <formula>99.9%</formula>
    </cfRule>
    <cfRule type="cellIs" dxfId="1051" priority="1826" operator="between">
      <formula>33.1%</formula>
      <formula>66%</formula>
    </cfRule>
    <cfRule type="cellIs" dxfId="1050" priority="1827" operator="between">
      <formula>1%</formula>
      <formula>33%</formula>
    </cfRule>
  </conditionalFormatting>
  <conditionalFormatting sqref="D667:E668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76:E676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49" priority="1830" operator="between">
      <formula>50.1</formula>
      <formula>150</formula>
    </cfRule>
    <cfRule type="cellIs" dxfId="1048" priority="1831" operator="between">
      <formula>30.1</formula>
      <formula>50</formula>
    </cfRule>
    <cfRule type="cellIs" dxfId="1047" priority="1832" operator="between">
      <formula>15.1</formula>
      <formula>30</formula>
    </cfRule>
    <cfRule type="cellIs" dxfId="1046" priority="1833" operator="between">
      <formula>1</formula>
      <formula>15</formula>
    </cfRule>
  </conditionalFormatting>
  <conditionalFormatting sqref="D677:E677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45" priority="1835" operator="between">
      <formula>67%</formula>
      <formula>100%</formula>
    </cfRule>
    <cfRule type="cellIs" dxfId="1044" priority="1836" operator="between">
      <formula>34%</formula>
      <formula>66.9%</formula>
    </cfRule>
    <cfRule type="cellIs" dxfId="1043" priority="1837" operator="between">
      <formula>1%</formula>
      <formula>33.9%</formula>
    </cfRule>
  </conditionalFormatting>
  <conditionalFormatting sqref="D678:E678">
    <cfRule type="colorScale" priority="18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42" priority="1839" operator="between">
      <formula>110.1</formula>
      <formula>149.9</formula>
    </cfRule>
    <cfRule type="cellIs" dxfId="1041" priority="1840" operator="between">
      <formula>75.1</formula>
      <formula>110</formula>
    </cfRule>
    <cfRule type="cellIs" dxfId="1040" priority="1841" operator="between">
      <formula>37.6</formula>
      <formula>75</formula>
    </cfRule>
    <cfRule type="cellIs" dxfId="1039" priority="1842" operator="between">
      <formula>1</formula>
      <formula>37.5</formula>
    </cfRule>
  </conditionalFormatting>
  <conditionalFormatting sqref="D679:E679">
    <cfRule type="colorScale" priority="184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38" priority="1844" operator="between">
      <formula>66.1%</formula>
      <formula>99.9%</formula>
    </cfRule>
    <cfRule type="cellIs" dxfId="1037" priority="1845" operator="between">
      <formula>33.1%</formula>
      <formula>66%</formula>
    </cfRule>
    <cfRule type="cellIs" dxfId="1036" priority="1846" operator="between">
      <formula>1%</formula>
      <formula>33%</formula>
    </cfRule>
  </conditionalFormatting>
  <conditionalFormatting sqref="D676:E677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85:E685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35" priority="1849" operator="between">
      <formula>50.1</formula>
      <formula>150</formula>
    </cfRule>
    <cfRule type="cellIs" dxfId="1034" priority="1850" operator="between">
      <formula>30.1</formula>
      <formula>50</formula>
    </cfRule>
    <cfRule type="cellIs" dxfId="1033" priority="1851" operator="between">
      <formula>15.1</formula>
      <formula>30</formula>
    </cfRule>
    <cfRule type="cellIs" dxfId="1032" priority="1852" operator="between">
      <formula>1</formula>
      <formula>15</formula>
    </cfRule>
  </conditionalFormatting>
  <conditionalFormatting sqref="D686:E686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31" priority="1854" operator="between">
      <formula>67%</formula>
      <formula>100%</formula>
    </cfRule>
    <cfRule type="cellIs" dxfId="1030" priority="1855" operator="between">
      <formula>34%</formula>
      <formula>66.9%</formula>
    </cfRule>
    <cfRule type="cellIs" dxfId="1029" priority="1856" operator="between">
      <formula>1%</formula>
      <formula>33.9%</formula>
    </cfRule>
  </conditionalFormatting>
  <conditionalFormatting sqref="D687:E687">
    <cfRule type="colorScale" priority="18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28" priority="1858" operator="between">
      <formula>110.1</formula>
      <formula>149.9</formula>
    </cfRule>
    <cfRule type="cellIs" dxfId="1027" priority="1859" operator="between">
      <formula>75.1</formula>
      <formula>110</formula>
    </cfRule>
    <cfRule type="cellIs" dxfId="1026" priority="1860" operator="between">
      <formula>37.6</formula>
      <formula>75</formula>
    </cfRule>
    <cfRule type="cellIs" dxfId="1025" priority="1861" operator="between">
      <formula>1</formula>
      <formula>37.5</formula>
    </cfRule>
  </conditionalFormatting>
  <conditionalFormatting sqref="D688:E688">
    <cfRule type="colorScale" priority="186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24" priority="1863" operator="between">
      <formula>66.1%</formula>
      <formula>99.9%</formula>
    </cfRule>
    <cfRule type="cellIs" dxfId="1023" priority="1864" operator="between">
      <formula>33.1%</formula>
      <formula>66%</formula>
    </cfRule>
    <cfRule type="cellIs" dxfId="1022" priority="1865" operator="between">
      <formula>1%</formula>
      <formula>33%</formula>
    </cfRule>
  </conditionalFormatting>
  <conditionalFormatting sqref="D685:E686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94:E694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21" priority="1868" operator="between">
      <formula>50.1</formula>
      <formula>150</formula>
    </cfRule>
    <cfRule type="cellIs" dxfId="1020" priority="1869" operator="between">
      <formula>30.1</formula>
      <formula>50</formula>
    </cfRule>
    <cfRule type="cellIs" dxfId="1019" priority="1870" operator="between">
      <formula>15.1</formula>
      <formula>30</formula>
    </cfRule>
    <cfRule type="cellIs" dxfId="1018" priority="1871" operator="between">
      <formula>1</formula>
      <formula>15</formula>
    </cfRule>
  </conditionalFormatting>
  <conditionalFormatting sqref="D695:E695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17" priority="1873" operator="between">
      <formula>67%</formula>
      <formula>100%</formula>
    </cfRule>
    <cfRule type="cellIs" dxfId="1016" priority="1874" operator="between">
      <formula>34%</formula>
      <formula>66.9%</formula>
    </cfRule>
    <cfRule type="cellIs" dxfId="1015" priority="1875" operator="between">
      <formula>1%</formula>
      <formula>33.9%</formula>
    </cfRule>
  </conditionalFormatting>
  <conditionalFormatting sqref="D696:E696">
    <cfRule type="colorScale" priority="187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14" priority="1877" operator="between">
      <formula>110.1</formula>
      <formula>149.9</formula>
    </cfRule>
    <cfRule type="cellIs" dxfId="1013" priority="1878" operator="between">
      <formula>75.1</formula>
      <formula>110</formula>
    </cfRule>
    <cfRule type="cellIs" dxfId="1012" priority="1879" operator="between">
      <formula>37.6</formula>
      <formula>75</formula>
    </cfRule>
    <cfRule type="cellIs" dxfId="1011" priority="1880" operator="between">
      <formula>1</formula>
      <formula>37.5</formula>
    </cfRule>
  </conditionalFormatting>
  <conditionalFormatting sqref="D697:E697">
    <cfRule type="colorScale" priority="188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10" priority="1882" operator="between">
      <formula>66.1%</formula>
      <formula>99.9%</formula>
    </cfRule>
    <cfRule type="cellIs" dxfId="1009" priority="1883" operator="between">
      <formula>33.1%</formula>
      <formula>66%</formula>
    </cfRule>
    <cfRule type="cellIs" dxfId="1008" priority="1884" operator="between">
      <formula>1%</formula>
      <formula>33%</formula>
    </cfRule>
  </conditionalFormatting>
  <conditionalFormatting sqref="D694:E695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03:E703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07" priority="1887" operator="between">
      <formula>50.1</formula>
      <formula>150</formula>
    </cfRule>
    <cfRule type="cellIs" dxfId="1006" priority="1888" operator="between">
      <formula>30.1</formula>
      <formula>50</formula>
    </cfRule>
    <cfRule type="cellIs" dxfId="1005" priority="1889" operator="between">
      <formula>15.1</formula>
      <formula>30</formula>
    </cfRule>
    <cfRule type="cellIs" dxfId="1004" priority="1890" operator="between">
      <formula>1</formula>
      <formula>15</formula>
    </cfRule>
  </conditionalFormatting>
  <conditionalFormatting sqref="D704:E704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03" priority="1892" operator="between">
      <formula>67%</formula>
      <formula>100%</formula>
    </cfRule>
    <cfRule type="cellIs" dxfId="1002" priority="1893" operator="between">
      <formula>34%</formula>
      <formula>66.9%</formula>
    </cfRule>
    <cfRule type="cellIs" dxfId="1001" priority="1894" operator="between">
      <formula>1%</formula>
      <formula>33.9%</formula>
    </cfRule>
  </conditionalFormatting>
  <conditionalFormatting sqref="D705:E705">
    <cfRule type="colorScale" priority="189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00" priority="1896" operator="between">
      <formula>110.1</formula>
      <formula>149.9</formula>
    </cfRule>
    <cfRule type="cellIs" dxfId="999" priority="1897" operator="between">
      <formula>75.1</formula>
      <formula>110</formula>
    </cfRule>
    <cfRule type="cellIs" dxfId="998" priority="1898" operator="between">
      <formula>37.6</formula>
      <formula>75</formula>
    </cfRule>
    <cfRule type="cellIs" dxfId="997" priority="1899" operator="between">
      <formula>1</formula>
      <formula>37.5</formula>
    </cfRule>
  </conditionalFormatting>
  <conditionalFormatting sqref="D706:E706">
    <cfRule type="colorScale" priority="190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96" priority="1901" operator="between">
      <formula>66.1%</formula>
      <formula>99.9%</formula>
    </cfRule>
    <cfRule type="cellIs" dxfId="995" priority="1902" operator="between">
      <formula>33.1%</formula>
      <formula>66%</formula>
    </cfRule>
    <cfRule type="cellIs" dxfId="994" priority="1903" operator="between">
      <formula>1%</formula>
      <formula>33%</formula>
    </cfRule>
  </conditionalFormatting>
  <conditionalFormatting sqref="D703:E704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12:E712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93" priority="1906" operator="between">
      <formula>50.1</formula>
      <formula>150</formula>
    </cfRule>
    <cfRule type="cellIs" dxfId="992" priority="1907" operator="between">
      <formula>30.1</formula>
      <formula>50</formula>
    </cfRule>
    <cfRule type="cellIs" dxfId="991" priority="1908" operator="between">
      <formula>15.1</formula>
      <formula>30</formula>
    </cfRule>
    <cfRule type="cellIs" dxfId="990" priority="1909" operator="between">
      <formula>1</formula>
      <formula>15</formula>
    </cfRule>
  </conditionalFormatting>
  <conditionalFormatting sqref="D713:E713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89" priority="1911" operator="between">
      <formula>67%</formula>
      <formula>100%</formula>
    </cfRule>
    <cfRule type="cellIs" dxfId="988" priority="1912" operator="between">
      <formula>34%</formula>
      <formula>66.9%</formula>
    </cfRule>
    <cfRule type="cellIs" dxfId="987" priority="1913" operator="between">
      <formula>1%</formula>
      <formula>33.9%</formula>
    </cfRule>
  </conditionalFormatting>
  <conditionalFormatting sqref="D714:E714">
    <cfRule type="colorScale" priority="191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86" priority="1915" operator="between">
      <formula>110.1</formula>
      <formula>149.9</formula>
    </cfRule>
    <cfRule type="cellIs" dxfId="985" priority="1916" operator="between">
      <formula>75.1</formula>
      <formula>110</formula>
    </cfRule>
    <cfRule type="cellIs" dxfId="984" priority="1917" operator="between">
      <formula>37.6</formula>
      <formula>75</formula>
    </cfRule>
    <cfRule type="cellIs" dxfId="983" priority="1918" operator="between">
      <formula>1</formula>
      <formula>37.5</formula>
    </cfRule>
  </conditionalFormatting>
  <conditionalFormatting sqref="D715:E715">
    <cfRule type="colorScale" priority="191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82" priority="1920" operator="between">
      <formula>66.1%</formula>
      <formula>99.9%</formula>
    </cfRule>
    <cfRule type="cellIs" dxfId="981" priority="1921" operator="between">
      <formula>33.1%</formula>
      <formula>66%</formula>
    </cfRule>
    <cfRule type="cellIs" dxfId="980" priority="1922" operator="between">
      <formula>1%</formula>
      <formula>33%</formula>
    </cfRule>
  </conditionalFormatting>
  <conditionalFormatting sqref="D712:E713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21:E721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79" priority="1925" operator="between">
      <formula>50.1</formula>
      <formula>150</formula>
    </cfRule>
    <cfRule type="cellIs" dxfId="978" priority="1926" operator="between">
      <formula>30.1</formula>
      <formula>50</formula>
    </cfRule>
    <cfRule type="cellIs" dxfId="977" priority="1927" operator="between">
      <formula>15.1</formula>
      <formula>30</formula>
    </cfRule>
    <cfRule type="cellIs" dxfId="976" priority="1928" operator="between">
      <formula>1</formula>
      <formula>15</formula>
    </cfRule>
  </conditionalFormatting>
  <conditionalFormatting sqref="D722:E722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75" priority="1930" operator="between">
      <formula>67%</formula>
      <formula>100%</formula>
    </cfRule>
    <cfRule type="cellIs" dxfId="974" priority="1931" operator="between">
      <formula>34%</formula>
      <formula>66.9%</formula>
    </cfRule>
    <cfRule type="cellIs" dxfId="973" priority="1932" operator="between">
      <formula>1%</formula>
      <formula>33.9%</formula>
    </cfRule>
  </conditionalFormatting>
  <conditionalFormatting sqref="D723:E723">
    <cfRule type="colorScale" priority="193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72" priority="1934" operator="between">
      <formula>110.1</formula>
      <formula>149.9</formula>
    </cfRule>
    <cfRule type="cellIs" dxfId="971" priority="1935" operator="between">
      <formula>75.1</formula>
      <formula>110</formula>
    </cfRule>
    <cfRule type="cellIs" dxfId="970" priority="1936" operator="between">
      <formula>37.6</formula>
      <formula>75</formula>
    </cfRule>
    <cfRule type="cellIs" dxfId="969" priority="1937" operator="between">
      <formula>1</formula>
      <formula>37.5</formula>
    </cfRule>
  </conditionalFormatting>
  <conditionalFormatting sqref="D724:E724">
    <cfRule type="colorScale" priority="19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68" priority="1939" operator="between">
      <formula>66.1%</formula>
      <formula>99.9%</formula>
    </cfRule>
    <cfRule type="cellIs" dxfId="967" priority="1940" operator="between">
      <formula>33.1%</formula>
      <formula>66%</formula>
    </cfRule>
    <cfRule type="cellIs" dxfId="966" priority="1941" operator="between">
      <formula>1%</formula>
      <formula>33%</formula>
    </cfRule>
  </conditionalFormatting>
  <conditionalFormatting sqref="D721:E722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30:E730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65" priority="1944" operator="between">
      <formula>50.1</formula>
      <formula>150</formula>
    </cfRule>
    <cfRule type="cellIs" dxfId="964" priority="1945" operator="between">
      <formula>30.1</formula>
      <formula>50</formula>
    </cfRule>
    <cfRule type="cellIs" dxfId="963" priority="1946" operator="between">
      <formula>15.1</formula>
      <formula>30</formula>
    </cfRule>
    <cfRule type="cellIs" dxfId="962" priority="1947" operator="between">
      <formula>1</formula>
      <formula>15</formula>
    </cfRule>
  </conditionalFormatting>
  <conditionalFormatting sqref="D731:E731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61" priority="1949" operator="between">
      <formula>67%</formula>
      <formula>100%</formula>
    </cfRule>
    <cfRule type="cellIs" dxfId="960" priority="1950" operator="between">
      <formula>34%</formula>
      <formula>66.9%</formula>
    </cfRule>
    <cfRule type="cellIs" dxfId="959" priority="1951" operator="between">
      <formula>1%</formula>
      <formula>33.9%</formula>
    </cfRule>
  </conditionalFormatting>
  <conditionalFormatting sqref="D732:E732">
    <cfRule type="colorScale" priority="195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58" priority="1953" operator="between">
      <formula>110.1</formula>
      <formula>149.9</formula>
    </cfRule>
    <cfRule type="cellIs" dxfId="957" priority="1954" operator="between">
      <formula>75.1</formula>
      <formula>110</formula>
    </cfRule>
    <cfRule type="cellIs" dxfId="956" priority="1955" operator="between">
      <formula>37.6</formula>
      <formula>75</formula>
    </cfRule>
    <cfRule type="cellIs" dxfId="955" priority="1956" operator="between">
      <formula>1</formula>
      <formula>37.5</formula>
    </cfRule>
  </conditionalFormatting>
  <conditionalFormatting sqref="D733:E733">
    <cfRule type="colorScale" priority="195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54" priority="1958" operator="between">
      <formula>66.1%</formula>
      <formula>99.9%</formula>
    </cfRule>
    <cfRule type="cellIs" dxfId="953" priority="1959" operator="between">
      <formula>33.1%</formula>
      <formula>66%</formula>
    </cfRule>
    <cfRule type="cellIs" dxfId="952" priority="1960" operator="between">
      <formula>1%</formula>
      <formula>33%</formula>
    </cfRule>
  </conditionalFormatting>
  <conditionalFormatting sqref="D730:E731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39:E739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51" priority="1963" operator="between">
      <formula>50.1</formula>
      <formula>150</formula>
    </cfRule>
    <cfRule type="cellIs" dxfId="950" priority="1964" operator="between">
      <formula>30.1</formula>
      <formula>50</formula>
    </cfRule>
    <cfRule type="cellIs" dxfId="949" priority="1965" operator="between">
      <formula>15.1</formula>
      <formula>30</formula>
    </cfRule>
    <cfRule type="cellIs" dxfId="948" priority="1966" operator="between">
      <formula>1</formula>
      <formula>15</formula>
    </cfRule>
  </conditionalFormatting>
  <conditionalFormatting sqref="D740:E740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47" priority="1968" operator="between">
      <formula>67%</formula>
      <formula>100%</formula>
    </cfRule>
    <cfRule type="cellIs" dxfId="946" priority="1969" operator="between">
      <formula>34%</formula>
      <formula>66.9%</formula>
    </cfRule>
    <cfRule type="cellIs" dxfId="945" priority="1970" operator="between">
      <formula>1%</formula>
      <formula>33.9%</formula>
    </cfRule>
  </conditionalFormatting>
  <conditionalFormatting sqref="D741:E741">
    <cfRule type="colorScale" priority="197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44" priority="1972" operator="between">
      <formula>110.1</formula>
      <formula>149.9</formula>
    </cfRule>
    <cfRule type="cellIs" dxfId="943" priority="1973" operator="between">
      <formula>75.1</formula>
      <formula>110</formula>
    </cfRule>
    <cfRule type="cellIs" dxfId="942" priority="1974" operator="between">
      <formula>37.6</formula>
      <formula>75</formula>
    </cfRule>
    <cfRule type="cellIs" dxfId="941" priority="1975" operator="between">
      <formula>1</formula>
      <formula>37.5</formula>
    </cfRule>
  </conditionalFormatting>
  <conditionalFormatting sqref="D742:E742">
    <cfRule type="colorScale" priority="197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40" priority="1977" operator="between">
      <formula>66.1%</formula>
      <formula>99.9%</formula>
    </cfRule>
    <cfRule type="cellIs" dxfId="939" priority="1978" operator="between">
      <formula>33.1%</formula>
      <formula>66%</formula>
    </cfRule>
    <cfRule type="cellIs" dxfId="938" priority="1979" operator="between">
      <formula>1%</formula>
      <formula>33%</formula>
    </cfRule>
  </conditionalFormatting>
  <conditionalFormatting sqref="D739:E740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48:E74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37" priority="1982" operator="between">
      <formula>50.1</formula>
      <formula>150</formula>
    </cfRule>
    <cfRule type="cellIs" dxfId="936" priority="1983" operator="between">
      <formula>30.1</formula>
      <formula>50</formula>
    </cfRule>
    <cfRule type="cellIs" dxfId="935" priority="1984" operator="between">
      <formula>15.1</formula>
      <formula>30</formula>
    </cfRule>
    <cfRule type="cellIs" dxfId="934" priority="1985" operator="between">
      <formula>1</formula>
      <formula>15</formula>
    </cfRule>
  </conditionalFormatting>
  <conditionalFormatting sqref="D749:E749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33" priority="1987" operator="between">
      <formula>67%</formula>
      <formula>100%</formula>
    </cfRule>
    <cfRule type="cellIs" dxfId="932" priority="1988" operator="between">
      <formula>34%</formula>
      <formula>66.9%</formula>
    </cfRule>
    <cfRule type="cellIs" dxfId="931" priority="1989" operator="between">
      <formula>1%</formula>
      <formula>33.9%</formula>
    </cfRule>
  </conditionalFormatting>
  <conditionalFormatting sqref="D750:E750">
    <cfRule type="colorScale" priority="19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30" priority="1991" operator="between">
      <formula>110.1</formula>
      <formula>149.9</formula>
    </cfRule>
    <cfRule type="cellIs" dxfId="929" priority="1992" operator="between">
      <formula>75.1</formula>
      <formula>110</formula>
    </cfRule>
    <cfRule type="cellIs" dxfId="928" priority="1993" operator="between">
      <formula>37.6</formula>
      <formula>75</formula>
    </cfRule>
    <cfRule type="cellIs" dxfId="927" priority="1994" operator="between">
      <formula>1</formula>
      <formula>37.5</formula>
    </cfRule>
  </conditionalFormatting>
  <conditionalFormatting sqref="D751:E751">
    <cfRule type="colorScale" priority="199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26" priority="1996" operator="between">
      <formula>66.1%</formula>
      <formula>99.9%</formula>
    </cfRule>
    <cfRule type="cellIs" dxfId="925" priority="1997" operator="between">
      <formula>33.1%</formula>
      <formula>66%</formula>
    </cfRule>
    <cfRule type="cellIs" dxfId="924" priority="1998" operator="between">
      <formula>1%</formula>
      <formula>33%</formula>
    </cfRule>
  </conditionalFormatting>
  <conditionalFormatting sqref="D748:E749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57:E757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23" priority="2001" operator="between">
      <formula>50.1</formula>
      <formula>150</formula>
    </cfRule>
    <cfRule type="cellIs" dxfId="922" priority="2002" operator="between">
      <formula>30.1</formula>
      <formula>50</formula>
    </cfRule>
    <cfRule type="cellIs" dxfId="921" priority="2003" operator="between">
      <formula>15.1</formula>
      <formula>30</formula>
    </cfRule>
    <cfRule type="cellIs" dxfId="920" priority="2004" operator="between">
      <formula>1</formula>
      <formula>15</formula>
    </cfRule>
  </conditionalFormatting>
  <conditionalFormatting sqref="D758:E758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19" priority="2006" operator="between">
      <formula>67%</formula>
      <formula>100%</formula>
    </cfRule>
    <cfRule type="cellIs" dxfId="918" priority="2007" operator="between">
      <formula>34%</formula>
      <formula>66.9%</formula>
    </cfRule>
    <cfRule type="cellIs" dxfId="917" priority="2008" operator="between">
      <formula>1%</formula>
      <formula>33.9%</formula>
    </cfRule>
  </conditionalFormatting>
  <conditionalFormatting sqref="D759:E759">
    <cfRule type="colorScale" priority="200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16" priority="2010" operator="between">
      <formula>110.1</formula>
      <formula>149.9</formula>
    </cfRule>
    <cfRule type="cellIs" dxfId="915" priority="2011" operator="between">
      <formula>75.1</formula>
      <formula>110</formula>
    </cfRule>
    <cfRule type="cellIs" dxfId="914" priority="2012" operator="between">
      <formula>37.6</formula>
      <formula>75</formula>
    </cfRule>
    <cfRule type="cellIs" dxfId="913" priority="2013" operator="between">
      <formula>1</formula>
      <formula>37.5</formula>
    </cfRule>
  </conditionalFormatting>
  <conditionalFormatting sqref="D760:E760">
    <cfRule type="colorScale" priority="201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12" priority="2015" operator="between">
      <formula>66.1%</formula>
      <formula>99.9%</formula>
    </cfRule>
    <cfRule type="cellIs" dxfId="911" priority="2016" operator="between">
      <formula>33.1%</formula>
      <formula>66%</formula>
    </cfRule>
    <cfRule type="cellIs" dxfId="910" priority="2017" operator="between">
      <formula>1%</formula>
      <formula>33%</formula>
    </cfRule>
  </conditionalFormatting>
  <conditionalFormatting sqref="D757:E758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66:E766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09" priority="2020" operator="between">
      <formula>50.1</formula>
      <formula>150</formula>
    </cfRule>
    <cfRule type="cellIs" dxfId="908" priority="2021" operator="between">
      <formula>30.1</formula>
      <formula>50</formula>
    </cfRule>
    <cfRule type="cellIs" dxfId="907" priority="2022" operator="between">
      <formula>15.1</formula>
      <formula>30</formula>
    </cfRule>
    <cfRule type="cellIs" dxfId="906" priority="2023" operator="between">
      <formula>1</formula>
      <formula>15</formula>
    </cfRule>
  </conditionalFormatting>
  <conditionalFormatting sqref="D767:E767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05" priority="2025" operator="between">
      <formula>67%</formula>
      <formula>100%</formula>
    </cfRule>
    <cfRule type="cellIs" dxfId="904" priority="2026" operator="between">
      <formula>34%</formula>
      <formula>66.9%</formula>
    </cfRule>
    <cfRule type="cellIs" dxfId="903" priority="2027" operator="between">
      <formula>1%</formula>
      <formula>33.9%</formula>
    </cfRule>
  </conditionalFormatting>
  <conditionalFormatting sqref="D768:E768">
    <cfRule type="colorScale" priority="202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02" priority="2029" operator="between">
      <formula>110.1</formula>
      <formula>149.9</formula>
    </cfRule>
    <cfRule type="cellIs" dxfId="901" priority="2030" operator="between">
      <formula>75.1</formula>
      <formula>110</formula>
    </cfRule>
    <cfRule type="cellIs" dxfId="900" priority="2031" operator="between">
      <formula>37.6</formula>
      <formula>75</formula>
    </cfRule>
    <cfRule type="cellIs" dxfId="899" priority="2032" operator="between">
      <formula>1</formula>
      <formula>37.5</formula>
    </cfRule>
  </conditionalFormatting>
  <conditionalFormatting sqref="D769:E769">
    <cfRule type="colorScale" priority="203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98" priority="2034" operator="between">
      <formula>66.1%</formula>
      <formula>99.9%</formula>
    </cfRule>
    <cfRule type="cellIs" dxfId="897" priority="2035" operator="between">
      <formula>33.1%</formula>
      <formula>66%</formula>
    </cfRule>
    <cfRule type="cellIs" dxfId="896" priority="2036" operator="between">
      <formula>1%</formula>
      <formula>33%</formula>
    </cfRule>
  </conditionalFormatting>
  <conditionalFormatting sqref="D766:E767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75:E775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95" priority="2039" operator="between">
      <formula>50.1</formula>
      <formula>150</formula>
    </cfRule>
    <cfRule type="cellIs" dxfId="894" priority="2040" operator="between">
      <formula>30.1</formula>
      <formula>50</formula>
    </cfRule>
    <cfRule type="cellIs" dxfId="893" priority="2041" operator="between">
      <formula>15.1</formula>
      <formula>30</formula>
    </cfRule>
    <cfRule type="cellIs" dxfId="892" priority="2042" operator="between">
      <formula>1</formula>
      <formula>15</formula>
    </cfRule>
  </conditionalFormatting>
  <conditionalFormatting sqref="D776:E776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91" priority="2044" operator="between">
      <formula>67%</formula>
      <formula>100%</formula>
    </cfRule>
    <cfRule type="cellIs" dxfId="890" priority="2045" operator="between">
      <formula>34%</formula>
      <formula>66.9%</formula>
    </cfRule>
    <cfRule type="cellIs" dxfId="889" priority="2046" operator="between">
      <formula>1%</formula>
      <formula>33.9%</formula>
    </cfRule>
  </conditionalFormatting>
  <conditionalFormatting sqref="D777:E777">
    <cfRule type="colorScale" priority="204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88" priority="2048" operator="between">
      <formula>110.1</formula>
      <formula>149.9</formula>
    </cfRule>
    <cfRule type="cellIs" dxfId="887" priority="2049" operator="between">
      <formula>75.1</formula>
      <formula>110</formula>
    </cfRule>
    <cfRule type="cellIs" dxfId="886" priority="2050" operator="between">
      <formula>37.6</formula>
      <formula>75</formula>
    </cfRule>
    <cfRule type="cellIs" dxfId="885" priority="2051" operator="between">
      <formula>1</formula>
      <formula>37.5</formula>
    </cfRule>
  </conditionalFormatting>
  <conditionalFormatting sqref="D778:E778">
    <cfRule type="colorScale" priority="205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84" priority="2053" operator="between">
      <formula>66.1%</formula>
      <formula>99.9%</formula>
    </cfRule>
    <cfRule type="cellIs" dxfId="883" priority="2054" operator="between">
      <formula>33.1%</formula>
      <formula>66%</formula>
    </cfRule>
    <cfRule type="cellIs" dxfId="882" priority="2055" operator="between">
      <formula>1%</formula>
      <formula>33%</formula>
    </cfRule>
  </conditionalFormatting>
  <conditionalFormatting sqref="D775:E776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84:E784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81" priority="2058" operator="between">
      <formula>50.1</formula>
      <formula>150</formula>
    </cfRule>
    <cfRule type="cellIs" dxfId="880" priority="2059" operator="between">
      <formula>30.1</formula>
      <formula>50</formula>
    </cfRule>
    <cfRule type="cellIs" dxfId="879" priority="2060" operator="between">
      <formula>15.1</formula>
      <formula>30</formula>
    </cfRule>
    <cfRule type="cellIs" dxfId="878" priority="2061" operator="between">
      <formula>1</formula>
      <formula>15</formula>
    </cfRule>
  </conditionalFormatting>
  <conditionalFormatting sqref="D785:E785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77" priority="2063" operator="between">
      <formula>67%</formula>
      <formula>100%</formula>
    </cfRule>
    <cfRule type="cellIs" dxfId="876" priority="2064" operator="between">
      <formula>34%</formula>
      <formula>66.9%</formula>
    </cfRule>
    <cfRule type="cellIs" dxfId="875" priority="2065" operator="between">
      <formula>1%</formula>
      <formula>33.9%</formula>
    </cfRule>
  </conditionalFormatting>
  <conditionalFormatting sqref="D786:E786">
    <cfRule type="colorScale" priority="206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74" priority="2067" operator="between">
      <formula>110.1</formula>
      <formula>149.9</formula>
    </cfRule>
    <cfRule type="cellIs" dxfId="873" priority="2068" operator="between">
      <formula>75.1</formula>
      <formula>110</formula>
    </cfRule>
    <cfRule type="cellIs" dxfId="872" priority="2069" operator="between">
      <formula>37.6</formula>
      <formula>75</formula>
    </cfRule>
    <cfRule type="cellIs" dxfId="871" priority="2070" operator="between">
      <formula>1</formula>
      <formula>37.5</formula>
    </cfRule>
  </conditionalFormatting>
  <conditionalFormatting sqref="D787:E787">
    <cfRule type="colorScale" priority="207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70" priority="2072" operator="between">
      <formula>66.1%</formula>
      <formula>99.9%</formula>
    </cfRule>
    <cfRule type="cellIs" dxfId="869" priority="2073" operator="between">
      <formula>33.1%</formula>
      <formula>66%</formula>
    </cfRule>
    <cfRule type="cellIs" dxfId="868" priority="2074" operator="between">
      <formula>1%</formula>
      <formula>33%</formula>
    </cfRule>
  </conditionalFormatting>
  <conditionalFormatting sqref="D784:E785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93:E793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67" priority="2077" operator="between">
      <formula>50.1</formula>
      <formula>150</formula>
    </cfRule>
    <cfRule type="cellIs" dxfId="866" priority="2078" operator="between">
      <formula>30.1</formula>
      <formula>50</formula>
    </cfRule>
    <cfRule type="cellIs" dxfId="865" priority="2079" operator="between">
      <formula>15.1</formula>
      <formula>30</formula>
    </cfRule>
    <cfRule type="cellIs" dxfId="864" priority="2080" operator="between">
      <formula>1</formula>
      <formula>15</formula>
    </cfRule>
  </conditionalFormatting>
  <conditionalFormatting sqref="D794:E794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63" priority="2082" operator="between">
      <formula>67%</formula>
      <formula>100%</formula>
    </cfRule>
    <cfRule type="cellIs" dxfId="862" priority="2083" operator="between">
      <formula>34%</formula>
      <formula>66.9%</formula>
    </cfRule>
    <cfRule type="cellIs" dxfId="861" priority="2084" operator="between">
      <formula>1%</formula>
      <formula>33.9%</formula>
    </cfRule>
  </conditionalFormatting>
  <conditionalFormatting sqref="D795:E795">
    <cfRule type="colorScale" priority="208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60" priority="2086" operator="between">
      <formula>110.1</formula>
      <formula>149.9</formula>
    </cfRule>
    <cfRule type="cellIs" dxfId="859" priority="2087" operator="between">
      <formula>75.1</formula>
      <formula>110</formula>
    </cfRule>
    <cfRule type="cellIs" dxfId="858" priority="2088" operator="between">
      <formula>37.6</formula>
      <formula>75</formula>
    </cfRule>
    <cfRule type="cellIs" dxfId="857" priority="2089" operator="between">
      <formula>1</formula>
      <formula>37.5</formula>
    </cfRule>
  </conditionalFormatting>
  <conditionalFormatting sqref="D796:E796">
    <cfRule type="colorScale" priority="20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56" priority="2091" operator="between">
      <formula>66.1%</formula>
      <formula>99.9%</formula>
    </cfRule>
    <cfRule type="cellIs" dxfId="855" priority="2092" operator="between">
      <formula>33.1%</formula>
      <formula>66%</formula>
    </cfRule>
    <cfRule type="cellIs" dxfId="854" priority="2093" operator="between">
      <formula>1%</formula>
      <formula>33%</formula>
    </cfRule>
  </conditionalFormatting>
  <conditionalFormatting sqref="D793:E794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02:E802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53" priority="2096" operator="between">
      <formula>50.1</formula>
      <formula>150</formula>
    </cfRule>
    <cfRule type="cellIs" dxfId="852" priority="2097" operator="between">
      <formula>30.1</formula>
      <formula>50</formula>
    </cfRule>
    <cfRule type="cellIs" dxfId="851" priority="2098" operator="between">
      <formula>15.1</formula>
      <formula>30</formula>
    </cfRule>
    <cfRule type="cellIs" dxfId="850" priority="2099" operator="between">
      <formula>1</formula>
      <formula>15</formula>
    </cfRule>
  </conditionalFormatting>
  <conditionalFormatting sqref="D803:E803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49" priority="2101" operator="between">
      <formula>67%</formula>
      <formula>100%</formula>
    </cfRule>
    <cfRule type="cellIs" dxfId="848" priority="2102" operator="between">
      <formula>34%</formula>
      <formula>66.9%</formula>
    </cfRule>
    <cfRule type="cellIs" dxfId="847" priority="2103" operator="between">
      <formula>1%</formula>
      <formula>33.9%</formula>
    </cfRule>
  </conditionalFormatting>
  <conditionalFormatting sqref="D804:E804">
    <cfRule type="colorScale" priority="210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46" priority="2105" operator="between">
      <formula>110.1</formula>
      <formula>149.9</formula>
    </cfRule>
    <cfRule type="cellIs" dxfId="845" priority="2106" operator="between">
      <formula>75.1</formula>
      <formula>110</formula>
    </cfRule>
    <cfRule type="cellIs" dxfId="844" priority="2107" operator="between">
      <formula>37.6</formula>
      <formula>75</formula>
    </cfRule>
    <cfRule type="cellIs" dxfId="843" priority="2108" operator="between">
      <formula>1</formula>
      <formula>37.5</formula>
    </cfRule>
  </conditionalFormatting>
  <conditionalFormatting sqref="D805:E805">
    <cfRule type="colorScale" priority="210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42" priority="2110" operator="between">
      <formula>66.1%</formula>
      <formula>99.9%</formula>
    </cfRule>
    <cfRule type="cellIs" dxfId="841" priority="2111" operator="between">
      <formula>33.1%</formula>
      <formula>66%</formula>
    </cfRule>
    <cfRule type="cellIs" dxfId="840" priority="2112" operator="between">
      <formula>1%</formula>
      <formula>33%</formula>
    </cfRule>
  </conditionalFormatting>
  <conditionalFormatting sqref="D802:E803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11:E811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39" priority="2115" operator="between">
      <formula>50.1</formula>
      <formula>150</formula>
    </cfRule>
    <cfRule type="cellIs" dxfId="838" priority="2116" operator="between">
      <formula>30.1</formula>
      <formula>50</formula>
    </cfRule>
    <cfRule type="cellIs" dxfId="837" priority="2117" operator="between">
      <formula>15.1</formula>
      <formula>30</formula>
    </cfRule>
    <cfRule type="cellIs" dxfId="836" priority="2118" operator="between">
      <formula>1</formula>
      <formula>15</formula>
    </cfRule>
  </conditionalFormatting>
  <conditionalFormatting sqref="D812:E812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35" priority="2120" operator="between">
      <formula>67%</formula>
      <formula>100%</formula>
    </cfRule>
    <cfRule type="cellIs" dxfId="834" priority="2121" operator="between">
      <formula>34%</formula>
      <formula>66.9%</formula>
    </cfRule>
    <cfRule type="cellIs" dxfId="833" priority="2122" operator="between">
      <formula>1%</formula>
      <formula>33.9%</formula>
    </cfRule>
  </conditionalFormatting>
  <conditionalFormatting sqref="D813:E813">
    <cfRule type="colorScale" priority="212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32" priority="2124" operator="between">
      <formula>110.1</formula>
      <formula>149.9</formula>
    </cfRule>
    <cfRule type="cellIs" dxfId="831" priority="2125" operator="between">
      <formula>75.1</formula>
      <formula>110</formula>
    </cfRule>
    <cfRule type="cellIs" dxfId="830" priority="2126" operator="between">
      <formula>37.6</formula>
      <formula>75</formula>
    </cfRule>
    <cfRule type="cellIs" dxfId="829" priority="2127" operator="between">
      <formula>1</formula>
      <formula>37.5</formula>
    </cfRule>
  </conditionalFormatting>
  <conditionalFormatting sqref="D814:E814">
    <cfRule type="colorScale" priority="212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28" priority="2129" operator="between">
      <formula>66.1%</formula>
      <formula>99.9%</formula>
    </cfRule>
    <cfRule type="cellIs" dxfId="827" priority="2130" operator="between">
      <formula>33.1%</formula>
      <formula>66%</formula>
    </cfRule>
    <cfRule type="cellIs" dxfId="826" priority="2131" operator="between">
      <formula>1%</formula>
      <formula>33%</formula>
    </cfRule>
  </conditionalFormatting>
  <conditionalFormatting sqref="D811:E812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20:E820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25" priority="2134" operator="between">
      <formula>50.1</formula>
      <formula>150</formula>
    </cfRule>
    <cfRule type="cellIs" dxfId="824" priority="2135" operator="between">
      <formula>30.1</formula>
      <formula>50</formula>
    </cfRule>
    <cfRule type="cellIs" dxfId="823" priority="2136" operator="between">
      <formula>15.1</formula>
      <formula>30</formula>
    </cfRule>
    <cfRule type="cellIs" dxfId="822" priority="2137" operator="between">
      <formula>1</formula>
      <formula>15</formula>
    </cfRule>
  </conditionalFormatting>
  <conditionalFormatting sqref="D821:E821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21" priority="2139" operator="between">
      <formula>67%</formula>
      <formula>100%</formula>
    </cfRule>
    <cfRule type="cellIs" dxfId="820" priority="2140" operator="between">
      <formula>34%</formula>
      <formula>66.9%</formula>
    </cfRule>
    <cfRule type="cellIs" dxfId="819" priority="2141" operator="between">
      <formula>1%</formula>
      <formula>33.9%</formula>
    </cfRule>
  </conditionalFormatting>
  <conditionalFormatting sqref="D822:E822">
    <cfRule type="colorScale" priority="214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18" priority="2143" operator="between">
      <formula>110.1</formula>
      <formula>149.9</formula>
    </cfRule>
    <cfRule type="cellIs" dxfId="817" priority="2144" operator="between">
      <formula>75.1</formula>
      <formula>110</formula>
    </cfRule>
    <cfRule type="cellIs" dxfId="816" priority="2145" operator="between">
      <formula>37.6</formula>
      <formula>75</formula>
    </cfRule>
    <cfRule type="cellIs" dxfId="815" priority="2146" operator="between">
      <formula>1</formula>
      <formula>37.5</formula>
    </cfRule>
  </conditionalFormatting>
  <conditionalFormatting sqref="D823:E823">
    <cfRule type="colorScale" priority="214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14" priority="2148" operator="between">
      <formula>66.1%</formula>
      <formula>99.9%</formula>
    </cfRule>
    <cfRule type="cellIs" dxfId="813" priority="2149" operator="between">
      <formula>33.1%</formula>
      <formula>66%</formula>
    </cfRule>
    <cfRule type="cellIs" dxfId="812" priority="2150" operator="between">
      <formula>1%</formula>
      <formula>33%</formula>
    </cfRule>
  </conditionalFormatting>
  <conditionalFormatting sqref="D820:E821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29:E829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11" priority="2153" operator="between">
      <formula>50.1</formula>
      <formula>150</formula>
    </cfRule>
    <cfRule type="cellIs" dxfId="810" priority="2154" operator="between">
      <formula>30.1</formula>
      <formula>50</formula>
    </cfRule>
    <cfRule type="cellIs" dxfId="809" priority="2155" operator="between">
      <formula>15.1</formula>
      <formula>30</formula>
    </cfRule>
    <cfRule type="cellIs" dxfId="808" priority="2156" operator="between">
      <formula>1</formula>
      <formula>15</formula>
    </cfRule>
  </conditionalFormatting>
  <conditionalFormatting sqref="D830:E830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07" priority="2158" operator="between">
      <formula>67%</formula>
      <formula>100%</formula>
    </cfRule>
    <cfRule type="cellIs" dxfId="806" priority="2159" operator="between">
      <formula>34%</formula>
      <formula>66.9%</formula>
    </cfRule>
    <cfRule type="cellIs" dxfId="805" priority="2160" operator="between">
      <formula>1%</formula>
      <formula>33.9%</formula>
    </cfRule>
  </conditionalFormatting>
  <conditionalFormatting sqref="D831:E831">
    <cfRule type="colorScale" priority="216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04" priority="2162" operator="between">
      <formula>110.1</formula>
      <formula>149.9</formula>
    </cfRule>
    <cfRule type="cellIs" dxfId="803" priority="2163" operator="between">
      <formula>75.1</formula>
      <formula>110</formula>
    </cfRule>
    <cfRule type="cellIs" dxfId="802" priority="2164" operator="between">
      <formula>37.6</formula>
      <formula>75</formula>
    </cfRule>
    <cfRule type="cellIs" dxfId="801" priority="2165" operator="between">
      <formula>1</formula>
      <formula>37.5</formula>
    </cfRule>
  </conditionalFormatting>
  <conditionalFormatting sqref="D832:E832">
    <cfRule type="colorScale" priority="216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00" priority="2167" operator="between">
      <formula>66.1%</formula>
      <formula>99.9%</formula>
    </cfRule>
    <cfRule type="cellIs" dxfId="799" priority="2168" operator="between">
      <formula>33.1%</formula>
      <formula>66%</formula>
    </cfRule>
    <cfRule type="cellIs" dxfId="798" priority="2169" operator="between">
      <formula>1%</formula>
      <formula>33%</formula>
    </cfRule>
  </conditionalFormatting>
  <conditionalFormatting sqref="D829:E830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38:E838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97" priority="2172" operator="between">
      <formula>50.1</formula>
      <formula>150</formula>
    </cfRule>
    <cfRule type="cellIs" dxfId="796" priority="2173" operator="between">
      <formula>30.1</formula>
      <formula>50</formula>
    </cfRule>
    <cfRule type="cellIs" dxfId="795" priority="2174" operator="between">
      <formula>15.1</formula>
      <formula>30</formula>
    </cfRule>
    <cfRule type="cellIs" dxfId="794" priority="2175" operator="between">
      <formula>1</formula>
      <formula>15</formula>
    </cfRule>
  </conditionalFormatting>
  <conditionalFormatting sqref="D839:E839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93" priority="2177" operator="between">
      <formula>67%</formula>
      <formula>100%</formula>
    </cfRule>
    <cfRule type="cellIs" dxfId="792" priority="2178" operator="between">
      <formula>34%</formula>
      <formula>66.9%</formula>
    </cfRule>
    <cfRule type="cellIs" dxfId="791" priority="2179" operator="between">
      <formula>1%</formula>
      <formula>33.9%</formula>
    </cfRule>
  </conditionalFormatting>
  <conditionalFormatting sqref="D840:E840">
    <cfRule type="colorScale" priority="218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90" priority="2181" operator="between">
      <formula>110.1</formula>
      <formula>149.9</formula>
    </cfRule>
    <cfRule type="cellIs" dxfId="789" priority="2182" operator="between">
      <formula>75.1</formula>
      <formula>110</formula>
    </cfRule>
    <cfRule type="cellIs" dxfId="788" priority="2183" operator="between">
      <formula>37.6</formula>
      <formula>75</formula>
    </cfRule>
    <cfRule type="cellIs" dxfId="787" priority="2184" operator="between">
      <formula>1</formula>
      <formula>37.5</formula>
    </cfRule>
  </conditionalFormatting>
  <conditionalFormatting sqref="D841:E841">
    <cfRule type="colorScale" priority="218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86" priority="2186" operator="between">
      <formula>66.1%</formula>
      <formula>99.9%</formula>
    </cfRule>
    <cfRule type="cellIs" dxfId="785" priority="2187" operator="between">
      <formula>33.1%</formula>
      <formula>66%</formula>
    </cfRule>
    <cfRule type="cellIs" dxfId="784" priority="2188" operator="between">
      <formula>1%</formula>
      <formula>33%</formula>
    </cfRule>
  </conditionalFormatting>
  <conditionalFormatting sqref="D838:E839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47:E847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83" priority="2191" operator="between">
      <formula>50.1</formula>
      <formula>150</formula>
    </cfRule>
    <cfRule type="cellIs" dxfId="782" priority="2192" operator="between">
      <formula>30.1</formula>
      <formula>50</formula>
    </cfRule>
    <cfRule type="cellIs" dxfId="781" priority="2193" operator="between">
      <formula>15.1</formula>
      <formula>30</formula>
    </cfRule>
    <cfRule type="cellIs" dxfId="780" priority="2194" operator="between">
      <formula>1</formula>
      <formula>15</formula>
    </cfRule>
  </conditionalFormatting>
  <conditionalFormatting sqref="D848:E848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79" priority="2196" operator="between">
      <formula>67%</formula>
      <formula>100%</formula>
    </cfRule>
    <cfRule type="cellIs" dxfId="778" priority="2197" operator="between">
      <formula>34%</formula>
      <formula>66.9%</formula>
    </cfRule>
    <cfRule type="cellIs" dxfId="777" priority="2198" operator="between">
      <formula>1%</formula>
      <formula>33.9%</formula>
    </cfRule>
  </conditionalFormatting>
  <conditionalFormatting sqref="D849:E849">
    <cfRule type="colorScale" priority="219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76" priority="2200" operator="between">
      <formula>110.1</formula>
      <formula>149.9</formula>
    </cfRule>
    <cfRule type="cellIs" dxfId="775" priority="2201" operator="between">
      <formula>75.1</formula>
      <formula>110</formula>
    </cfRule>
    <cfRule type="cellIs" dxfId="774" priority="2202" operator="between">
      <formula>37.6</formula>
      <formula>75</formula>
    </cfRule>
    <cfRule type="cellIs" dxfId="773" priority="2203" operator="between">
      <formula>1</formula>
      <formula>37.5</formula>
    </cfRule>
  </conditionalFormatting>
  <conditionalFormatting sqref="D850:E850">
    <cfRule type="colorScale" priority="220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72" priority="2205" operator="between">
      <formula>66.1%</formula>
      <formula>99.9%</formula>
    </cfRule>
    <cfRule type="cellIs" dxfId="771" priority="2206" operator="between">
      <formula>33.1%</formula>
      <formula>66%</formula>
    </cfRule>
    <cfRule type="cellIs" dxfId="770" priority="2207" operator="between">
      <formula>1%</formula>
      <formula>33%</formula>
    </cfRule>
  </conditionalFormatting>
  <conditionalFormatting sqref="D847:E848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56:E856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69" priority="2210" operator="between">
      <formula>50.1</formula>
      <formula>150</formula>
    </cfRule>
    <cfRule type="cellIs" dxfId="768" priority="2211" operator="between">
      <formula>30.1</formula>
      <formula>50</formula>
    </cfRule>
    <cfRule type="cellIs" dxfId="767" priority="2212" operator="between">
      <formula>15.1</formula>
      <formula>30</formula>
    </cfRule>
    <cfRule type="cellIs" dxfId="766" priority="2213" operator="between">
      <formula>1</formula>
      <formula>15</formula>
    </cfRule>
  </conditionalFormatting>
  <conditionalFormatting sqref="D857:E857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65" priority="2215" operator="between">
      <formula>67%</formula>
      <formula>100%</formula>
    </cfRule>
    <cfRule type="cellIs" dxfId="764" priority="2216" operator="between">
      <formula>34%</formula>
      <formula>66.9%</formula>
    </cfRule>
    <cfRule type="cellIs" dxfId="763" priority="2217" operator="between">
      <formula>1%</formula>
      <formula>33.9%</formula>
    </cfRule>
  </conditionalFormatting>
  <conditionalFormatting sqref="D858:E858">
    <cfRule type="colorScale" priority="221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62" priority="2219" operator="between">
      <formula>110.1</formula>
      <formula>149.9</formula>
    </cfRule>
    <cfRule type="cellIs" dxfId="761" priority="2220" operator="between">
      <formula>75.1</formula>
      <formula>110</formula>
    </cfRule>
    <cfRule type="cellIs" dxfId="760" priority="2221" operator="between">
      <formula>37.6</formula>
      <formula>75</formula>
    </cfRule>
    <cfRule type="cellIs" dxfId="759" priority="2222" operator="between">
      <formula>1</formula>
      <formula>37.5</formula>
    </cfRule>
  </conditionalFormatting>
  <conditionalFormatting sqref="D859:E859">
    <cfRule type="colorScale" priority="222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58" priority="2224" operator="between">
      <formula>66.1%</formula>
      <formula>99.9%</formula>
    </cfRule>
    <cfRule type="cellIs" dxfId="757" priority="2225" operator="between">
      <formula>33.1%</formula>
      <formula>66%</formula>
    </cfRule>
    <cfRule type="cellIs" dxfId="756" priority="2226" operator="between">
      <formula>1%</formula>
      <formula>33%</formula>
    </cfRule>
  </conditionalFormatting>
  <conditionalFormatting sqref="D856:E857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65:E865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55" priority="2229" operator="between">
      <formula>50.1</formula>
      <formula>150</formula>
    </cfRule>
    <cfRule type="cellIs" dxfId="754" priority="2230" operator="between">
      <formula>30.1</formula>
      <formula>50</formula>
    </cfRule>
    <cfRule type="cellIs" dxfId="753" priority="2231" operator="between">
      <formula>15.1</formula>
      <formula>30</formula>
    </cfRule>
    <cfRule type="cellIs" dxfId="752" priority="2232" operator="between">
      <formula>1</formula>
      <formula>15</formula>
    </cfRule>
  </conditionalFormatting>
  <conditionalFormatting sqref="D866:E866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51" priority="2234" operator="between">
      <formula>67%</formula>
      <formula>100%</formula>
    </cfRule>
    <cfRule type="cellIs" dxfId="750" priority="2235" operator="between">
      <formula>34%</formula>
      <formula>66.9%</formula>
    </cfRule>
    <cfRule type="cellIs" dxfId="749" priority="2236" operator="between">
      <formula>1%</formula>
      <formula>33.9%</formula>
    </cfRule>
  </conditionalFormatting>
  <conditionalFormatting sqref="D867:E867">
    <cfRule type="colorScale" priority="223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48" priority="2238" operator="between">
      <formula>110.1</formula>
      <formula>149.9</formula>
    </cfRule>
    <cfRule type="cellIs" dxfId="747" priority="2239" operator="between">
      <formula>75.1</formula>
      <formula>110</formula>
    </cfRule>
    <cfRule type="cellIs" dxfId="746" priority="2240" operator="between">
      <formula>37.6</formula>
      <formula>75</formula>
    </cfRule>
    <cfRule type="cellIs" dxfId="745" priority="2241" operator="between">
      <formula>1</formula>
      <formula>37.5</formula>
    </cfRule>
  </conditionalFormatting>
  <conditionalFormatting sqref="D868:E868">
    <cfRule type="colorScale" priority="224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44" priority="2243" operator="between">
      <formula>66.1%</formula>
      <formula>99.9%</formula>
    </cfRule>
    <cfRule type="cellIs" dxfId="743" priority="2244" operator="between">
      <formula>33.1%</formula>
      <formula>66%</formula>
    </cfRule>
    <cfRule type="cellIs" dxfId="742" priority="2245" operator="between">
      <formula>1%</formula>
      <formula>33%</formula>
    </cfRule>
  </conditionalFormatting>
  <conditionalFormatting sqref="D865:E866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74:E874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41" priority="2248" operator="between">
      <formula>50.1</formula>
      <formula>150</formula>
    </cfRule>
    <cfRule type="cellIs" dxfId="740" priority="2249" operator="between">
      <formula>30.1</formula>
      <formula>50</formula>
    </cfRule>
    <cfRule type="cellIs" dxfId="739" priority="2250" operator="between">
      <formula>15.1</formula>
      <formula>30</formula>
    </cfRule>
    <cfRule type="cellIs" dxfId="738" priority="2251" operator="between">
      <formula>1</formula>
      <formula>15</formula>
    </cfRule>
  </conditionalFormatting>
  <conditionalFormatting sqref="D875:E875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37" priority="2253" operator="between">
      <formula>67%</formula>
      <formula>100%</formula>
    </cfRule>
    <cfRule type="cellIs" dxfId="736" priority="2254" operator="between">
      <formula>34%</formula>
      <formula>66.9%</formula>
    </cfRule>
    <cfRule type="cellIs" dxfId="735" priority="2255" operator="between">
      <formula>1%</formula>
      <formula>33.9%</formula>
    </cfRule>
  </conditionalFormatting>
  <conditionalFormatting sqref="D876:E876">
    <cfRule type="colorScale" priority="225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34" priority="2257" operator="between">
      <formula>110.1</formula>
      <formula>149.9</formula>
    </cfRule>
    <cfRule type="cellIs" dxfId="733" priority="2258" operator="between">
      <formula>75.1</formula>
      <formula>110</formula>
    </cfRule>
    <cfRule type="cellIs" dxfId="732" priority="2259" operator="between">
      <formula>37.6</formula>
      <formula>75</formula>
    </cfRule>
    <cfRule type="cellIs" dxfId="731" priority="2260" operator="between">
      <formula>1</formula>
      <formula>37.5</formula>
    </cfRule>
  </conditionalFormatting>
  <conditionalFormatting sqref="D877:E877">
    <cfRule type="colorScale" priority="226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30" priority="2262" operator="between">
      <formula>66.1%</formula>
      <formula>99.9%</formula>
    </cfRule>
    <cfRule type="cellIs" dxfId="729" priority="2263" operator="between">
      <formula>33.1%</formula>
      <formula>66%</formula>
    </cfRule>
    <cfRule type="cellIs" dxfId="728" priority="2264" operator="between">
      <formula>1%</formula>
      <formula>33%</formula>
    </cfRule>
  </conditionalFormatting>
  <conditionalFormatting sqref="D874:E875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83:E883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27" priority="2267" operator="between">
      <formula>50.1</formula>
      <formula>150</formula>
    </cfRule>
    <cfRule type="cellIs" dxfId="726" priority="2268" operator="between">
      <formula>30.1</formula>
      <formula>50</formula>
    </cfRule>
    <cfRule type="cellIs" dxfId="725" priority="2269" operator="between">
      <formula>15.1</formula>
      <formula>30</formula>
    </cfRule>
    <cfRule type="cellIs" dxfId="724" priority="2270" operator="between">
      <formula>1</formula>
      <formula>15</formula>
    </cfRule>
  </conditionalFormatting>
  <conditionalFormatting sqref="D884:E884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23" priority="2272" operator="between">
      <formula>67%</formula>
      <formula>100%</formula>
    </cfRule>
    <cfRule type="cellIs" dxfId="722" priority="2273" operator="between">
      <formula>34%</formula>
      <formula>66.9%</formula>
    </cfRule>
    <cfRule type="cellIs" dxfId="721" priority="2274" operator="between">
      <formula>1%</formula>
      <formula>33.9%</formula>
    </cfRule>
  </conditionalFormatting>
  <conditionalFormatting sqref="D885:E885">
    <cfRule type="colorScale" priority="22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20" priority="2276" operator="between">
      <formula>110.1</formula>
      <formula>149.9</formula>
    </cfRule>
    <cfRule type="cellIs" dxfId="719" priority="2277" operator="between">
      <formula>75.1</formula>
      <formula>110</formula>
    </cfRule>
    <cfRule type="cellIs" dxfId="718" priority="2278" operator="between">
      <formula>37.6</formula>
      <formula>75</formula>
    </cfRule>
    <cfRule type="cellIs" dxfId="717" priority="2279" operator="between">
      <formula>1</formula>
      <formula>37.5</formula>
    </cfRule>
  </conditionalFormatting>
  <conditionalFormatting sqref="D886:E886">
    <cfRule type="colorScale" priority="228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16" priority="2281" operator="between">
      <formula>66.1%</formula>
      <formula>99.9%</formula>
    </cfRule>
    <cfRule type="cellIs" dxfId="715" priority="2282" operator="between">
      <formula>33.1%</formula>
      <formula>66%</formula>
    </cfRule>
    <cfRule type="cellIs" dxfId="714" priority="2283" operator="between">
      <formula>1%</formula>
      <formula>33%</formula>
    </cfRule>
  </conditionalFormatting>
  <conditionalFormatting sqref="D883:E884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92:E892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13" priority="2286" operator="between">
      <formula>50.1</formula>
      <formula>150</formula>
    </cfRule>
    <cfRule type="cellIs" dxfId="712" priority="2287" operator="between">
      <formula>30.1</formula>
      <formula>50</formula>
    </cfRule>
    <cfRule type="cellIs" dxfId="711" priority="2288" operator="between">
      <formula>15.1</formula>
      <formula>30</formula>
    </cfRule>
    <cfRule type="cellIs" dxfId="710" priority="2289" operator="between">
      <formula>1</formula>
      <formula>15</formula>
    </cfRule>
  </conditionalFormatting>
  <conditionalFormatting sqref="D893:E893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09" priority="2291" operator="between">
      <formula>67%</formula>
      <formula>100%</formula>
    </cfRule>
    <cfRule type="cellIs" dxfId="708" priority="2292" operator="between">
      <formula>34%</formula>
      <formula>66.9%</formula>
    </cfRule>
    <cfRule type="cellIs" dxfId="707" priority="2293" operator="between">
      <formula>1%</formula>
      <formula>33.9%</formula>
    </cfRule>
  </conditionalFormatting>
  <conditionalFormatting sqref="D894:E894">
    <cfRule type="colorScale" priority="229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06" priority="2295" operator="between">
      <formula>110.1</formula>
      <formula>149.9</formula>
    </cfRule>
    <cfRule type="cellIs" dxfId="705" priority="2296" operator="between">
      <formula>75.1</formula>
      <formula>110</formula>
    </cfRule>
    <cfRule type="cellIs" dxfId="704" priority="2297" operator="between">
      <formula>37.6</formula>
      <formula>75</formula>
    </cfRule>
    <cfRule type="cellIs" dxfId="703" priority="2298" operator="between">
      <formula>1</formula>
      <formula>37.5</formula>
    </cfRule>
  </conditionalFormatting>
  <conditionalFormatting sqref="D895:E895">
    <cfRule type="colorScale" priority="229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02" priority="2300" operator="between">
      <formula>66.1%</formula>
      <formula>99.9%</formula>
    </cfRule>
    <cfRule type="cellIs" dxfId="701" priority="2301" operator="between">
      <formula>33.1%</formula>
      <formula>66%</formula>
    </cfRule>
    <cfRule type="cellIs" dxfId="700" priority="2302" operator="between">
      <formula>1%</formula>
      <formula>33%</formula>
    </cfRule>
  </conditionalFormatting>
  <conditionalFormatting sqref="D892:E893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01:E901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99" priority="2305" operator="between">
      <formula>50.1</formula>
      <formula>150</formula>
    </cfRule>
    <cfRule type="cellIs" dxfId="698" priority="2306" operator="between">
      <formula>30.1</formula>
      <formula>50</formula>
    </cfRule>
    <cfRule type="cellIs" dxfId="697" priority="2307" operator="between">
      <formula>15.1</formula>
      <formula>30</formula>
    </cfRule>
    <cfRule type="cellIs" dxfId="696" priority="2308" operator="between">
      <formula>1</formula>
      <formula>15</formula>
    </cfRule>
  </conditionalFormatting>
  <conditionalFormatting sqref="D902:E902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95" priority="2310" operator="between">
      <formula>67%</formula>
      <formula>100%</formula>
    </cfRule>
    <cfRule type="cellIs" dxfId="694" priority="2311" operator="between">
      <formula>34%</formula>
      <formula>66.9%</formula>
    </cfRule>
    <cfRule type="cellIs" dxfId="693" priority="2312" operator="between">
      <formula>1%</formula>
      <formula>33.9%</formula>
    </cfRule>
  </conditionalFormatting>
  <conditionalFormatting sqref="D903:E903">
    <cfRule type="colorScale" priority="23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92" priority="2314" operator="between">
      <formula>110.1</formula>
      <formula>149.9</formula>
    </cfRule>
    <cfRule type="cellIs" dxfId="691" priority="2315" operator="between">
      <formula>75.1</formula>
      <formula>110</formula>
    </cfRule>
    <cfRule type="cellIs" dxfId="690" priority="2316" operator="between">
      <formula>37.6</formula>
      <formula>75</formula>
    </cfRule>
    <cfRule type="cellIs" dxfId="689" priority="2317" operator="between">
      <formula>1</formula>
      <formula>37.5</formula>
    </cfRule>
  </conditionalFormatting>
  <conditionalFormatting sqref="D904:E904">
    <cfRule type="colorScale" priority="231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88" priority="2319" operator="between">
      <formula>66.1%</formula>
      <formula>99.9%</formula>
    </cfRule>
    <cfRule type="cellIs" dxfId="687" priority="2320" operator="between">
      <formula>33.1%</formula>
      <formula>66%</formula>
    </cfRule>
    <cfRule type="cellIs" dxfId="686" priority="2321" operator="between">
      <formula>1%</formula>
      <formula>33%</formula>
    </cfRule>
  </conditionalFormatting>
  <conditionalFormatting sqref="D901:E902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10:E910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85" priority="2324" operator="between">
      <formula>50.1</formula>
      <formula>150</formula>
    </cfRule>
    <cfRule type="cellIs" dxfId="684" priority="2325" operator="between">
      <formula>30.1</formula>
      <formula>50</formula>
    </cfRule>
    <cfRule type="cellIs" dxfId="683" priority="2326" operator="between">
      <formula>15.1</formula>
      <formula>30</formula>
    </cfRule>
    <cfRule type="cellIs" dxfId="682" priority="2327" operator="between">
      <formula>1</formula>
      <formula>15</formula>
    </cfRule>
  </conditionalFormatting>
  <conditionalFormatting sqref="D911:E911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81" priority="2329" operator="between">
      <formula>67%</formula>
      <formula>100%</formula>
    </cfRule>
    <cfRule type="cellIs" dxfId="680" priority="2330" operator="between">
      <formula>34%</formula>
      <formula>66.9%</formula>
    </cfRule>
    <cfRule type="cellIs" dxfId="679" priority="2331" operator="between">
      <formula>1%</formula>
      <formula>33.9%</formula>
    </cfRule>
  </conditionalFormatting>
  <conditionalFormatting sqref="D912:E912">
    <cfRule type="colorScale" priority="233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78" priority="2333" operator="between">
      <formula>110.1</formula>
      <formula>149.9</formula>
    </cfRule>
    <cfRule type="cellIs" dxfId="677" priority="2334" operator="between">
      <formula>75.1</formula>
      <formula>110</formula>
    </cfRule>
    <cfRule type="cellIs" dxfId="676" priority="2335" operator="between">
      <formula>37.6</formula>
      <formula>75</formula>
    </cfRule>
    <cfRule type="cellIs" dxfId="675" priority="2336" operator="between">
      <formula>1</formula>
      <formula>37.5</formula>
    </cfRule>
  </conditionalFormatting>
  <conditionalFormatting sqref="D913:E913">
    <cfRule type="colorScale" priority="233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74" priority="2338" operator="between">
      <formula>66.1%</formula>
      <formula>99.9%</formula>
    </cfRule>
    <cfRule type="cellIs" dxfId="673" priority="2339" operator="between">
      <formula>33.1%</formula>
      <formula>66%</formula>
    </cfRule>
    <cfRule type="cellIs" dxfId="672" priority="2340" operator="between">
      <formula>1%</formula>
      <formula>33%</formula>
    </cfRule>
  </conditionalFormatting>
  <conditionalFormatting sqref="D910:E911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19:E919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71" priority="2343" operator="between">
      <formula>50.1</formula>
      <formula>150</formula>
    </cfRule>
    <cfRule type="cellIs" dxfId="670" priority="2344" operator="between">
      <formula>30.1</formula>
      <formula>50</formula>
    </cfRule>
    <cfRule type="cellIs" dxfId="669" priority="2345" operator="between">
      <formula>15.1</formula>
      <formula>30</formula>
    </cfRule>
    <cfRule type="cellIs" dxfId="668" priority="2346" operator="between">
      <formula>1</formula>
      <formula>15</formula>
    </cfRule>
  </conditionalFormatting>
  <conditionalFormatting sqref="D920:E920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67" priority="2348" operator="between">
      <formula>67%</formula>
      <formula>100%</formula>
    </cfRule>
    <cfRule type="cellIs" dxfId="666" priority="2349" operator="between">
      <formula>34%</formula>
      <formula>66.9%</formula>
    </cfRule>
    <cfRule type="cellIs" dxfId="665" priority="2350" operator="between">
      <formula>1%</formula>
      <formula>33.9%</formula>
    </cfRule>
  </conditionalFormatting>
  <conditionalFormatting sqref="D921:E921">
    <cfRule type="colorScale" priority="235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64" priority="2352" operator="between">
      <formula>110.1</formula>
      <formula>149.9</formula>
    </cfRule>
    <cfRule type="cellIs" dxfId="663" priority="2353" operator="between">
      <formula>75.1</formula>
      <formula>110</formula>
    </cfRule>
    <cfRule type="cellIs" dxfId="662" priority="2354" operator="between">
      <formula>37.6</formula>
      <formula>75</formula>
    </cfRule>
    <cfRule type="cellIs" dxfId="661" priority="2355" operator="between">
      <formula>1</formula>
      <formula>37.5</formula>
    </cfRule>
  </conditionalFormatting>
  <conditionalFormatting sqref="D922:E922">
    <cfRule type="colorScale" priority="235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60" priority="2357" operator="between">
      <formula>66.1%</formula>
      <formula>99.9%</formula>
    </cfRule>
    <cfRule type="cellIs" dxfId="659" priority="2358" operator="between">
      <formula>33.1%</formula>
      <formula>66%</formula>
    </cfRule>
    <cfRule type="cellIs" dxfId="658" priority="2359" operator="between">
      <formula>1%</formula>
      <formula>33%</formula>
    </cfRule>
  </conditionalFormatting>
  <conditionalFormatting sqref="D919:E920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28:E928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57" priority="2362" operator="between">
      <formula>50.1</formula>
      <formula>150</formula>
    </cfRule>
    <cfRule type="cellIs" dxfId="656" priority="2363" operator="between">
      <formula>30.1</formula>
      <formula>50</formula>
    </cfRule>
    <cfRule type="cellIs" dxfId="655" priority="2364" operator="between">
      <formula>15.1</formula>
      <formula>30</formula>
    </cfRule>
    <cfRule type="cellIs" dxfId="654" priority="2365" operator="between">
      <formula>1</formula>
      <formula>15</formula>
    </cfRule>
  </conditionalFormatting>
  <conditionalFormatting sqref="D929:E929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53" priority="2367" operator="between">
      <formula>67%</formula>
      <formula>100%</formula>
    </cfRule>
    <cfRule type="cellIs" dxfId="652" priority="2368" operator="between">
      <formula>34%</formula>
      <formula>66.9%</formula>
    </cfRule>
    <cfRule type="cellIs" dxfId="651" priority="2369" operator="between">
      <formula>1%</formula>
      <formula>33.9%</formula>
    </cfRule>
  </conditionalFormatting>
  <conditionalFormatting sqref="D930:E930">
    <cfRule type="colorScale" priority="237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50" priority="2371" operator="between">
      <formula>110.1</formula>
      <formula>149.9</formula>
    </cfRule>
    <cfRule type="cellIs" dxfId="649" priority="2372" operator="between">
      <formula>75.1</formula>
      <formula>110</formula>
    </cfRule>
    <cfRule type="cellIs" dxfId="648" priority="2373" operator="between">
      <formula>37.6</formula>
      <formula>75</formula>
    </cfRule>
    <cfRule type="cellIs" dxfId="647" priority="2374" operator="between">
      <formula>1</formula>
      <formula>37.5</formula>
    </cfRule>
  </conditionalFormatting>
  <conditionalFormatting sqref="D931:E931">
    <cfRule type="colorScale" priority="237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46" priority="2376" operator="between">
      <formula>66.1%</formula>
      <formula>99.9%</formula>
    </cfRule>
    <cfRule type="cellIs" dxfId="645" priority="2377" operator="between">
      <formula>33.1%</formula>
      <formula>66%</formula>
    </cfRule>
    <cfRule type="cellIs" dxfId="644" priority="2378" operator="between">
      <formula>1%</formula>
      <formula>33%</formula>
    </cfRule>
  </conditionalFormatting>
  <conditionalFormatting sqref="D928:E929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37:E937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43" priority="2381" operator="between">
      <formula>50.1</formula>
      <formula>150</formula>
    </cfRule>
    <cfRule type="cellIs" dxfId="642" priority="2382" operator="between">
      <formula>30.1</formula>
      <formula>50</formula>
    </cfRule>
    <cfRule type="cellIs" dxfId="641" priority="2383" operator="between">
      <formula>15.1</formula>
      <formula>30</formula>
    </cfRule>
    <cfRule type="cellIs" dxfId="640" priority="2384" operator="between">
      <formula>1</formula>
      <formula>15</formula>
    </cfRule>
  </conditionalFormatting>
  <conditionalFormatting sqref="D938:E938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39" priority="2386" operator="between">
      <formula>67%</formula>
      <formula>100%</formula>
    </cfRule>
    <cfRule type="cellIs" dxfId="638" priority="2387" operator="between">
      <formula>34%</formula>
      <formula>66.9%</formula>
    </cfRule>
    <cfRule type="cellIs" dxfId="637" priority="2388" operator="between">
      <formula>1%</formula>
      <formula>33.9%</formula>
    </cfRule>
  </conditionalFormatting>
  <conditionalFormatting sqref="D939:E939">
    <cfRule type="colorScale" priority="238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36" priority="2390" operator="between">
      <formula>110.1</formula>
      <formula>149.9</formula>
    </cfRule>
    <cfRule type="cellIs" dxfId="635" priority="2391" operator="between">
      <formula>75.1</formula>
      <formula>110</formula>
    </cfRule>
    <cfRule type="cellIs" dxfId="634" priority="2392" operator="between">
      <formula>37.6</formula>
      <formula>75</formula>
    </cfRule>
    <cfRule type="cellIs" dxfId="633" priority="2393" operator="between">
      <formula>1</formula>
      <formula>37.5</formula>
    </cfRule>
  </conditionalFormatting>
  <conditionalFormatting sqref="D940:E940">
    <cfRule type="colorScale" priority="239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32" priority="2395" operator="between">
      <formula>66.1%</formula>
      <formula>99.9%</formula>
    </cfRule>
    <cfRule type="cellIs" dxfId="631" priority="2396" operator="between">
      <formula>33.1%</formula>
      <formula>66%</formula>
    </cfRule>
    <cfRule type="cellIs" dxfId="630" priority="2397" operator="between">
      <formula>1%</formula>
      <formula>33%</formula>
    </cfRule>
  </conditionalFormatting>
  <conditionalFormatting sqref="D937:E938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46:E946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29" priority="2400" operator="between">
      <formula>50.1</formula>
      <formula>150</formula>
    </cfRule>
    <cfRule type="cellIs" dxfId="628" priority="2401" operator="between">
      <formula>30.1</formula>
      <formula>50</formula>
    </cfRule>
    <cfRule type="cellIs" dxfId="627" priority="2402" operator="between">
      <formula>15.1</formula>
      <formula>30</formula>
    </cfRule>
    <cfRule type="cellIs" dxfId="626" priority="2403" operator="between">
      <formula>1</formula>
      <formula>15</formula>
    </cfRule>
  </conditionalFormatting>
  <conditionalFormatting sqref="D947:E947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25" priority="2405" operator="between">
      <formula>67%</formula>
      <formula>100%</formula>
    </cfRule>
    <cfRule type="cellIs" dxfId="624" priority="2406" operator="between">
      <formula>34%</formula>
      <formula>66.9%</formula>
    </cfRule>
    <cfRule type="cellIs" dxfId="623" priority="2407" operator="between">
      <formula>1%</formula>
      <formula>33.9%</formula>
    </cfRule>
  </conditionalFormatting>
  <conditionalFormatting sqref="D948:E948">
    <cfRule type="colorScale" priority="240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22" priority="2409" operator="between">
      <formula>110.1</formula>
      <formula>149.9</formula>
    </cfRule>
    <cfRule type="cellIs" dxfId="621" priority="2410" operator="between">
      <formula>75.1</formula>
      <formula>110</formula>
    </cfRule>
    <cfRule type="cellIs" dxfId="620" priority="2411" operator="between">
      <formula>37.6</formula>
      <formula>75</formula>
    </cfRule>
    <cfRule type="cellIs" dxfId="619" priority="2412" operator="between">
      <formula>1</formula>
      <formula>37.5</formula>
    </cfRule>
  </conditionalFormatting>
  <conditionalFormatting sqref="D949:E949">
    <cfRule type="colorScale" priority="241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18" priority="2414" operator="between">
      <formula>66.1%</formula>
      <formula>99.9%</formula>
    </cfRule>
    <cfRule type="cellIs" dxfId="617" priority="2415" operator="between">
      <formula>33.1%</formula>
      <formula>66%</formula>
    </cfRule>
    <cfRule type="cellIs" dxfId="616" priority="2416" operator="between">
      <formula>1%</formula>
      <formula>33%</formula>
    </cfRule>
  </conditionalFormatting>
  <conditionalFormatting sqref="D946:E947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55:E955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15" priority="2419" operator="between">
      <formula>50.1</formula>
      <formula>150</formula>
    </cfRule>
    <cfRule type="cellIs" dxfId="614" priority="2420" operator="between">
      <formula>30.1</formula>
      <formula>50</formula>
    </cfRule>
    <cfRule type="cellIs" dxfId="613" priority="2421" operator="between">
      <formula>15.1</formula>
      <formula>30</formula>
    </cfRule>
    <cfRule type="cellIs" dxfId="612" priority="2422" operator="between">
      <formula>1</formula>
      <formula>15</formula>
    </cfRule>
  </conditionalFormatting>
  <conditionalFormatting sqref="D956:E956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11" priority="2424" operator="between">
      <formula>67%</formula>
      <formula>100%</formula>
    </cfRule>
    <cfRule type="cellIs" dxfId="610" priority="2425" operator="between">
      <formula>34%</formula>
      <formula>66.9%</formula>
    </cfRule>
    <cfRule type="cellIs" dxfId="609" priority="2426" operator="between">
      <formula>1%</formula>
      <formula>33.9%</formula>
    </cfRule>
  </conditionalFormatting>
  <conditionalFormatting sqref="D957:E957">
    <cfRule type="colorScale" priority="242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08" priority="2428" operator="between">
      <formula>110.1</formula>
      <formula>149.9</formula>
    </cfRule>
    <cfRule type="cellIs" dxfId="607" priority="2429" operator="between">
      <formula>75.1</formula>
      <formula>110</formula>
    </cfRule>
    <cfRule type="cellIs" dxfId="606" priority="2430" operator="between">
      <formula>37.6</formula>
      <formula>75</formula>
    </cfRule>
    <cfRule type="cellIs" dxfId="605" priority="2431" operator="between">
      <formula>1</formula>
      <formula>37.5</formula>
    </cfRule>
  </conditionalFormatting>
  <conditionalFormatting sqref="D958:E958">
    <cfRule type="colorScale" priority="243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04" priority="2433" operator="between">
      <formula>66.1%</formula>
      <formula>99.9%</formula>
    </cfRule>
    <cfRule type="cellIs" dxfId="603" priority="2434" operator="between">
      <formula>33.1%</formula>
      <formula>66%</formula>
    </cfRule>
    <cfRule type="cellIs" dxfId="602" priority="2435" operator="between">
      <formula>1%</formula>
      <formula>33%</formula>
    </cfRule>
  </conditionalFormatting>
  <conditionalFormatting sqref="D955:E956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64:E964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01" priority="2438" operator="between">
      <formula>50.1</formula>
      <formula>150</formula>
    </cfRule>
    <cfRule type="cellIs" dxfId="600" priority="2439" operator="between">
      <formula>30.1</formula>
      <formula>50</formula>
    </cfRule>
    <cfRule type="cellIs" dxfId="599" priority="2440" operator="between">
      <formula>15.1</formula>
      <formula>30</formula>
    </cfRule>
    <cfRule type="cellIs" dxfId="598" priority="2441" operator="between">
      <formula>1</formula>
      <formula>15</formula>
    </cfRule>
  </conditionalFormatting>
  <conditionalFormatting sqref="D965:E965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97" priority="2443" operator="between">
      <formula>67%</formula>
      <formula>100%</formula>
    </cfRule>
    <cfRule type="cellIs" dxfId="596" priority="2444" operator="between">
      <formula>34%</formula>
      <formula>66.9%</formula>
    </cfRule>
    <cfRule type="cellIs" dxfId="595" priority="2445" operator="between">
      <formula>1%</formula>
      <formula>33.9%</formula>
    </cfRule>
  </conditionalFormatting>
  <conditionalFormatting sqref="D966:E966">
    <cfRule type="colorScale" priority="244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94" priority="2447" operator="between">
      <formula>110.1</formula>
      <formula>149.9</formula>
    </cfRule>
    <cfRule type="cellIs" dxfId="593" priority="2448" operator="between">
      <formula>75.1</formula>
      <formula>110</formula>
    </cfRule>
    <cfRule type="cellIs" dxfId="592" priority="2449" operator="between">
      <formula>37.6</formula>
      <formula>75</formula>
    </cfRule>
    <cfRule type="cellIs" dxfId="591" priority="2450" operator="between">
      <formula>1</formula>
      <formula>37.5</formula>
    </cfRule>
  </conditionalFormatting>
  <conditionalFormatting sqref="D967:E967">
    <cfRule type="colorScale" priority="245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90" priority="2452" operator="between">
      <formula>66.1%</formula>
      <formula>99.9%</formula>
    </cfRule>
    <cfRule type="cellIs" dxfId="589" priority="2453" operator="between">
      <formula>33.1%</formula>
      <formula>66%</formula>
    </cfRule>
    <cfRule type="cellIs" dxfId="588" priority="2454" operator="between">
      <formula>1%</formula>
      <formula>33%</formula>
    </cfRule>
  </conditionalFormatting>
  <conditionalFormatting sqref="D964:E965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73:E973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87" priority="2457" operator="between">
      <formula>50.1</formula>
      <formula>150</formula>
    </cfRule>
    <cfRule type="cellIs" dxfId="586" priority="2458" operator="between">
      <formula>30.1</formula>
      <formula>50</formula>
    </cfRule>
    <cfRule type="cellIs" dxfId="585" priority="2459" operator="between">
      <formula>15.1</formula>
      <formula>30</formula>
    </cfRule>
    <cfRule type="cellIs" dxfId="584" priority="2460" operator="between">
      <formula>1</formula>
      <formula>15</formula>
    </cfRule>
  </conditionalFormatting>
  <conditionalFormatting sqref="D974:E974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83" priority="2462" operator="between">
      <formula>67%</formula>
      <formula>100%</formula>
    </cfRule>
    <cfRule type="cellIs" dxfId="582" priority="2463" operator="between">
      <formula>34%</formula>
      <formula>66.9%</formula>
    </cfRule>
    <cfRule type="cellIs" dxfId="581" priority="2464" operator="between">
      <formula>1%</formula>
      <formula>33.9%</formula>
    </cfRule>
  </conditionalFormatting>
  <conditionalFormatting sqref="D975:E975">
    <cfRule type="colorScale" priority="24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80" priority="2466" operator="between">
      <formula>110.1</formula>
      <formula>149.9</formula>
    </cfRule>
    <cfRule type="cellIs" dxfId="579" priority="2467" operator="between">
      <formula>75.1</formula>
      <formula>110</formula>
    </cfRule>
    <cfRule type="cellIs" dxfId="578" priority="2468" operator="between">
      <formula>37.6</formula>
      <formula>75</formula>
    </cfRule>
    <cfRule type="cellIs" dxfId="577" priority="2469" operator="between">
      <formula>1</formula>
      <formula>37.5</formula>
    </cfRule>
  </conditionalFormatting>
  <conditionalFormatting sqref="D976:E976">
    <cfRule type="colorScale" priority="247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76" priority="2471" operator="between">
      <formula>66.1%</formula>
      <formula>99.9%</formula>
    </cfRule>
    <cfRule type="cellIs" dxfId="575" priority="2472" operator="between">
      <formula>33.1%</formula>
      <formula>66%</formula>
    </cfRule>
    <cfRule type="cellIs" dxfId="574" priority="2473" operator="between">
      <formula>1%</formula>
      <formula>33%</formula>
    </cfRule>
  </conditionalFormatting>
  <conditionalFormatting sqref="D973:E974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82:E982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73" priority="2476" operator="between">
      <formula>50.1</formula>
      <formula>150</formula>
    </cfRule>
    <cfRule type="cellIs" dxfId="572" priority="2477" operator="between">
      <formula>30.1</formula>
      <formula>50</formula>
    </cfRule>
    <cfRule type="cellIs" dxfId="571" priority="2478" operator="between">
      <formula>15.1</formula>
      <formula>30</formula>
    </cfRule>
    <cfRule type="cellIs" dxfId="570" priority="2479" operator="between">
      <formula>1</formula>
      <formula>15</formula>
    </cfRule>
  </conditionalFormatting>
  <conditionalFormatting sqref="D983:E983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69" priority="2481" operator="between">
      <formula>67%</formula>
      <formula>100%</formula>
    </cfRule>
    <cfRule type="cellIs" dxfId="568" priority="2482" operator="between">
      <formula>34%</formula>
      <formula>66.9%</formula>
    </cfRule>
    <cfRule type="cellIs" dxfId="567" priority="2483" operator="between">
      <formula>1%</formula>
      <formula>33.9%</formula>
    </cfRule>
  </conditionalFormatting>
  <conditionalFormatting sqref="D984:E984">
    <cfRule type="colorScale" priority="248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66" priority="2485" operator="between">
      <formula>110.1</formula>
      <formula>149.9</formula>
    </cfRule>
    <cfRule type="cellIs" dxfId="565" priority="2486" operator="between">
      <formula>75.1</formula>
      <formula>110</formula>
    </cfRule>
    <cfRule type="cellIs" dxfId="564" priority="2487" operator="between">
      <formula>37.6</formula>
      <formula>75</formula>
    </cfRule>
    <cfRule type="cellIs" dxfId="563" priority="2488" operator="between">
      <formula>1</formula>
      <formula>37.5</formula>
    </cfRule>
  </conditionalFormatting>
  <conditionalFormatting sqref="D985:E985">
    <cfRule type="colorScale" priority="248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62" priority="2490" operator="between">
      <formula>66.1%</formula>
      <formula>99.9%</formula>
    </cfRule>
    <cfRule type="cellIs" dxfId="561" priority="2491" operator="between">
      <formula>33.1%</formula>
      <formula>66%</formula>
    </cfRule>
    <cfRule type="cellIs" dxfId="560" priority="2492" operator="between">
      <formula>1%</formula>
      <formula>33%</formula>
    </cfRule>
  </conditionalFormatting>
  <conditionalFormatting sqref="D982:E983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91:E991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59" priority="2495" operator="between">
      <formula>50.1</formula>
      <formula>150</formula>
    </cfRule>
    <cfRule type="cellIs" dxfId="558" priority="2496" operator="between">
      <formula>30.1</formula>
      <formula>50</formula>
    </cfRule>
    <cfRule type="cellIs" dxfId="557" priority="2497" operator="between">
      <formula>15.1</formula>
      <formula>30</formula>
    </cfRule>
    <cfRule type="cellIs" dxfId="556" priority="2498" operator="between">
      <formula>1</formula>
      <formula>15</formula>
    </cfRule>
  </conditionalFormatting>
  <conditionalFormatting sqref="D992:E992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55" priority="2500" operator="between">
      <formula>67%</formula>
      <formula>100%</formula>
    </cfRule>
    <cfRule type="cellIs" dxfId="554" priority="2501" operator="between">
      <formula>34%</formula>
      <formula>66.9%</formula>
    </cfRule>
    <cfRule type="cellIs" dxfId="553" priority="2502" operator="between">
      <formula>1%</formula>
      <formula>33.9%</formula>
    </cfRule>
  </conditionalFormatting>
  <conditionalFormatting sqref="D993:E993">
    <cfRule type="colorScale" priority="25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52" priority="2504" operator="between">
      <formula>110.1</formula>
      <formula>149.9</formula>
    </cfRule>
    <cfRule type="cellIs" dxfId="551" priority="2505" operator="between">
      <formula>75.1</formula>
      <formula>110</formula>
    </cfRule>
    <cfRule type="cellIs" dxfId="550" priority="2506" operator="between">
      <formula>37.6</formula>
      <formula>75</formula>
    </cfRule>
    <cfRule type="cellIs" dxfId="549" priority="2507" operator="between">
      <formula>1</formula>
      <formula>37.5</formula>
    </cfRule>
  </conditionalFormatting>
  <conditionalFormatting sqref="D994:E994">
    <cfRule type="colorScale" priority="250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48" priority="2509" operator="between">
      <formula>66.1%</formula>
      <formula>99.9%</formula>
    </cfRule>
    <cfRule type="cellIs" dxfId="547" priority="2510" operator="between">
      <formula>33.1%</formula>
      <formula>66%</formula>
    </cfRule>
    <cfRule type="cellIs" dxfId="546" priority="2511" operator="between">
      <formula>1%</formula>
      <formula>33%</formula>
    </cfRule>
  </conditionalFormatting>
  <conditionalFormatting sqref="D991:E992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00:E1000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45" priority="2514" operator="between">
      <formula>50.1</formula>
      <formula>150</formula>
    </cfRule>
    <cfRule type="cellIs" dxfId="544" priority="2515" operator="between">
      <formula>30.1</formula>
      <formula>50</formula>
    </cfRule>
    <cfRule type="cellIs" dxfId="543" priority="2516" operator="between">
      <formula>15.1</formula>
      <formula>30</formula>
    </cfRule>
    <cfRule type="cellIs" dxfId="542" priority="2517" operator="between">
      <formula>1</formula>
      <formula>15</formula>
    </cfRule>
  </conditionalFormatting>
  <conditionalFormatting sqref="D1001:E1001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41" priority="2519" operator="between">
      <formula>67%</formula>
      <formula>100%</formula>
    </cfRule>
    <cfRule type="cellIs" dxfId="540" priority="2520" operator="between">
      <formula>34%</formula>
      <formula>66.9%</formula>
    </cfRule>
    <cfRule type="cellIs" dxfId="539" priority="2521" operator="between">
      <formula>1%</formula>
      <formula>33.9%</formula>
    </cfRule>
  </conditionalFormatting>
  <conditionalFormatting sqref="D1002:E1002">
    <cfRule type="colorScale" priority="252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38" priority="2523" operator="between">
      <formula>110.1</formula>
      <formula>149.9</formula>
    </cfRule>
    <cfRule type="cellIs" dxfId="537" priority="2524" operator="between">
      <formula>75.1</formula>
      <formula>110</formula>
    </cfRule>
    <cfRule type="cellIs" dxfId="536" priority="2525" operator="between">
      <formula>37.6</formula>
      <formula>75</formula>
    </cfRule>
    <cfRule type="cellIs" dxfId="535" priority="2526" operator="between">
      <formula>1</formula>
      <formula>37.5</formula>
    </cfRule>
  </conditionalFormatting>
  <conditionalFormatting sqref="D1003:E1003">
    <cfRule type="colorScale" priority="252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34" priority="2528" operator="between">
      <formula>66.1%</formula>
      <formula>99.9%</formula>
    </cfRule>
    <cfRule type="cellIs" dxfId="533" priority="2529" operator="between">
      <formula>33.1%</formula>
      <formula>66%</formula>
    </cfRule>
    <cfRule type="cellIs" dxfId="532" priority="2530" operator="between">
      <formula>1%</formula>
      <formula>33%</formula>
    </cfRule>
  </conditionalFormatting>
  <conditionalFormatting sqref="D1000:E1001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09:E1009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31" priority="2533" operator="between">
      <formula>50.1</formula>
      <formula>150</formula>
    </cfRule>
    <cfRule type="cellIs" dxfId="530" priority="2534" operator="between">
      <formula>30.1</formula>
      <formula>50</formula>
    </cfRule>
    <cfRule type="cellIs" dxfId="529" priority="2535" operator="between">
      <formula>15.1</formula>
      <formula>30</formula>
    </cfRule>
    <cfRule type="cellIs" dxfId="528" priority="2536" operator="between">
      <formula>1</formula>
      <formula>15</formula>
    </cfRule>
  </conditionalFormatting>
  <conditionalFormatting sqref="D1010:E1010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27" priority="2538" operator="between">
      <formula>67%</formula>
      <formula>100%</formula>
    </cfRule>
    <cfRule type="cellIs" dxfId="526" priority="2539" operator="between">
      <formula>34%</formula>
      <formula>66.9%</formula>
    </cfRule>
    <cfRule type="cellIs" dxfId="525" priority="2540" operator="between">
      <formula>1%</formula>
      <formula>33.9%</formula>
    </cfRule>
  </conditionalFormatting>
  <conditionalFormatting sqref="D1011:E1011">
    <cfRule type="colorScale" priority="254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24" priority="2542" operator="between">
      <formula>110.1</formula>
      <formula>149.9</formula>
    </cfRule>
    <cfRule type="cellIs" dxfId="523" priority="2543" operator="between">
      <formula>75.1</formula>
      <formula>110</formula>
    </cfRule>
    <cfRule type="cellIs" dxfId="522" priority="2544" operator="between">
      <formula>37.6</formula>
      <formula>75</formula>
    </cfRule>
    <cfRule type="cellIs" dxfId="521" priority="2545" operator="between">
      <formula>1</formula>
      <formula>37.5</formula>
    </cfRule>
  </conditionalFormatting>
  <conditionalFormatting sqref="D1012:E1012">
    <cfRule type="colorScale" priority="254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20" priority="2547" operator="between">
      <formula>66.1%</formula>
      <formula>99.9%</formula>
    </cfRule>
    <cfRule type="cellIs" dxfId="519" priority="2548" operator="between">
      <formula>33.1%</formula>
      <formula>66%</formula>
    </cfRule>
    <cfRule type="cellIs" dxfId="518" priority="2549" operator="between">
      <formula>1%</formula>
      <formula>33%</formula>
    </cfRule>
  </conditionalFormatting>
  <conditionalFormatting sqref="D1009:E1010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18:E1018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17" priority="2552" operator="between">
      <formula>50.1</formula>
      <formula>150</formula>
    </cfRule>
    <cfRule type="cellIs" dxfId="516" priority="2553" operator="between">
      <formula>30.1</formula>
      <formula>50</formula>
    </cfRule>
    <cfRule type="cellIs" dxfId="515" priority="2554" operator="between">
      <formula>15.1</formula>
      <formula>30</formula>
    </cfRule>
    <cfRule type="cellIs" dxfId="514" priority="2555" operator="between">
      <formula>1</formula>
      <formula>15</formula>
    </cfRule>
  </conditionalFormatting>
  <conditionalFormatting sqref="D1019:E1019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13" priority="2557" operator="between">
      <formula>67%</formula>
      <formula>100%</formula>
    </cfRule>
    <cfRule type="cellIs" dxfId="512" priority="2558" operator="between">
      <formula>34%</formula>
      <formula>66.9%</formula>
    </cfRule>
    <cfRule type="cellIs" dxfId="511" priority="2559" operator="between">
      <formula>1%</formula>
      <formula>33.9%</formula>
    </cfRule>
  </conditionalFormatting>
  <conditionalFormatting sqref="D1020:E1020">
    <cfRule type="colorScale" priority="256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10" priority="2561" operator="between">
      <formula>110.1</formula>
      <formula>149.9</formula>
    </cfRule>
    <cfRule type="cellIs" dxfId="509" priority="2562" operator="between">
      <formula>75.1</formula>
      <formula>110</formula>
    </cfRule>
    <cfRule type="cellIs" dxfId="508" priority="2563" operator="between">
      <formula>37.6</formula>
      <formula>75</formula>
    </cfRule>
    <cfRule type="cellIs" dxfId="507" priority="2564" operator="between">
      <formula>1</formula>
      <formula>37.5</formula>
    </cfRule>
  </conditionalFormatting>
  <conditionalFormatting sqref="D1021:E1021">
    <cfRule type="colorScale" priority="25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06" priority="2566" operator="between">
      <formula>66.1%</formula>
      <formula>99.9%</formula>
    </cfRule>
    <cfRule type="cellIs" dxfId="505" priority="2567" operator="between">
      <formula>33.1%</formula>
      <formula>66%</formula>
    </cfRule>
    <cfRule type="cellIs" dxfId="504" priority="2568" operator="between">
      <formula>1%</formula>
      <formula>33%</formula>
    </cfRule>
  </conditionalFormatting>
  <conditionalFormatting sqref="D1018:E1019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27:E1027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03" priority="2571" operator="between">
      <formula>50.1</formula>
      <formula>150</formula>
    </cfRule>
    <cfRule type="cellIs" dxfId="502" priority="2572" operator="between">
      <formula>30.1</formula>
      <formula>50</formula>
    </cfRule>
    <cfRule type="cellIs" dxfId="501" priority="2573" operator="between">
      <formula>15.1</formula>
      <formula>30</formula>
    </cfRule>
    <cfRule type="cellIs" dxfId="500" priority="2574" operator="between">
      <formula>1</formula>
      <formula>15</formula>
    </cfRule>
  </conditionalFormatting>
  <conditionalFormatting sqref="D1028:E1028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99" priority="2576" operator="between">
      <formula>67%</formula>
      <formula>100%</formula>
    </cfRule>
    <cfRule type="cellIs" dxfId="498" priority="2577" operator="between">
      <formula>34%</formula>
      <formula>66.9%</formula>
    </cfRule>
    <cfRule type="cellIs" dxfId="497" priority="2578" operator="between">
      <formula>1%</formula>
      <formula>33.9%</formula>
    </cfRule>
  </conditionalFormatting>
  <conditionalFormatting sqref="D1029:E1029">
    <cfRule type="colorScale" priority="25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96" priority="2580" operator="between">
      <formula>110.1</formula>
      <formula>149.9</formula>
    </cfRule>
    <cfRule type="cellIs" dxfId="495" priority="2581" operator="between">
      <formula>75.1</formula>
      <formula>110</formula>
    </cfRule>
    <cfRule type="cellIs" dxfId="494" priority="2582" operator="between">
      <formula>37.6</formula>
      <formula>75</formula>
    </cfRule>
    <cfRule type="cellIs" dxfId="493" priority="2583" operator="between">
      <formula>1</formula>
      <formula>37.5</formula>
    </cfRule>
  </conditionalFormatting>
  <conditionalFormatting sqref="D1030:E1030">
    <cfRule type="colorScale" priority="258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92" priority="2585" operator="between">
      <formula>66.1%</formula>
      <formula>99.9%</formula>
    </cfRule>
    <cfRule type="cellIs" dxfId="491" priority="2586" operator="between">
      <formula>33.1%</formula>
      <formula>66%</formula>
    </cfRule>
    <cfRule type="cellIs" dxfId="490" priority="2587" operator="between">
      <formula>1%</formula>
      <formula>33%</formula>
    </cfRule>
  </conditionalFormatting>
  <conditionalFormatting sqref="D1027:E1028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36:E1036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89" priority="2590" operator="between">
      <formula>50.1</formula>
      <formula>150</formula>
    </cfRule>
    <cfRule type="cellIs" dxfId="488" priority="2591" operator="between">
      <formula>30.1</formula>
      <formula>50</formula>
    </cfRule>
    <cfRule type="cellIs" dxfId="487" priority="2592" operator="between">
      <formula>15.1</formula>
      <formula>30</formula>
    </cfRule>
    <cfRule type="cellIs" dxfId="486" priority="2593" operator="between">
      <formula>1</formula>
      <formula>15</formula>
    </cfRule>
  </conditionalFormatting>
  <conditionalFormatting sqref="D1037:E1037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85" priority="2595" operator="between">
      <formula>67%</formula>
      <formula>100%</formula>
    </cfRule>
    <cfRule type="cellIs" dxfId="484" priority="2596" operator="between">
      <formula>34%</formula>
      <formula>66.9%</formula>
    </cfRule>
    <cfRule type="cellIs" dxfId="483" priority="2597" operator="between">
      <formula>1%</formula>
      <formula>33.9%</formula>
    </cfRule>
  </conditionalFormatting>
  <conditionalFormatting sqref="D1038:E1038">
    <cfRule type="colorScale" priority="259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82" priority="2599" operator="between">
      <formula>110.1</formula>
      <formula>149.9</formula>
    </cfRule>
    <cfRule type="cellIs" dxfId="481" priority="2600" operator="between">
      <formula>75.1</formula>
      <formula>110</formula>
    </cfRule>
    <cfRule type="cellIs" dxfId="480" priority="2601" operator="between">
      <formula>37.6</formula>
      <formula>75</formula>
    </cfRule>
    <cfRule type="cellIs" dxfId="479" priority="2602" operator="between">
      <formula>1</formula>
      <formula>37.5</formula>
    </cfRule>
  </conditionalFormatting>
  <conditionalFormatting sqref="D1039:E1039">
    <cfRule type="colorScale" priority="260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78" priority="2604" operator="between">
      <formula>66.1%</formula>
      <formula>99.9%</formula>
    </cfRule>
    <cfRule type="cellIs" dxfId="477" priority="2605" operator="between">
      <formula>33.1%</formula>
      <formula>66%</formula>
    </cfRule>
    <cfRule type="cellIs" dxfId="476" priority="2606" operator="between">
      <formula>1%</formula>
      <formula>33%</formula>
    </cfRule>
  </conditionalFormatting>
  <conditionalFormatting sqref="D1036:E1037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45:E1045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75" priority="2609" operator="between">
      <formula>50.1</formula>
      <formula>150</formula>
    </cfRule>
    <cfRule type="cellIs" dxfId="474" priority="2610" operator="between">
      <formula>30.1</formula>
      <formula>50</formula>
    </cfRule>
    <cfRule type="cellIs" dxfId="473" priority="2611" operator="between">
      <formula>15.1</formula>
      <formula>30</formula>
    </cfRule>
    <cfRule type="cellIs" dxfId="472" priority="2612" operator="between">
      <formula>1</formula>
      <formula>15</formula>
    </cfRule>
  </conditionalFormatting>
  <conditionalFormatting sqref="D1046:E1046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71" priority="2614" operator="between">
      <formula>67%</formula>
      <formula>100%</formula>
    </cfRule>
    <cfRule type="cellIs" dxfId="470" priority="2615" operator="between">
      <formula>34%</formula>
      <formula>66.9%</formula>
    </cfRule>
    <cfRule type="cellIs" dxfId="469" priority="2616" operator="between">
      <formula>1%</formula>
      <formula>33.9%</formula>
    </cfRule>
  </conditionalFormatting>
  <conditionalFormatting sqref="D1047:E1047">
    <cfRule type="colorScale" priority="26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68" priority="2618" operator="between">
      <formula>110.1</formula>
      <formula>149.9</formula>
    </cfRule>
    <cfRule type="cellIs" dxfId="467" priority="2619" operator="between">
      <formula>75.1</formula>
      <formula>110</formula>
    </cfRule>
    <cfRule type="cellIs" dxfId="466" priority="2620" operator="between">
      <formula>37.6</formula>
      <formula>75</formula>
    </cfRule>
    <cfRule type="cellIs" dxfId="465" priority="2621" operator="between">
      <formula>1</formula>
      <formula>37.5</formula>
    </cfRule>
  </conditionalFormatting>
  <conditionalFormatting sqref="D1048:E1048">
    <cfRule type="colorScale" priority="262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64" priority="2623" operator="between">
      <formula>66.1%</formula>
      <formula>99.9%</formula>
    </cfRule>
    <cfRule type="cellIs" dxfId="463" priority="2624" operator="between">
      <formula>33.1%</formula>
      <formula>66%</formula>
    </cfRule>
    <cfRule type="cellIs" dxfId="462" priority="2625" operator="between">
      <formula>1%</formula>
      <formula>33%</formula>
    </cfRule>
  </conditionalFormatting>
  <conditionalFormatting sqref="D1045:E1046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54:E1054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61" priority="2628" operator="between">
      <formula>50.1</formula>
      <formula>150</formula>
    </cfRule>
    <cfRule type="cellIs" dxfId="460" priority="2629" operator="between">
      <formula>30.1</formula>
      <formula>50</formula>
    </cfRule>
    <cfRule type="cellIs" dxfId="459" priority="2630" operator="between">
      <formula>15.1</formula>
      <formula>30</formula>
    </cfRule>
    <cfRule type="cellIs" dxfId="458" priority="2631" operator="between">
      <formula>1</formula>
      <formula>15</formula>
    </cfRule>
  </conditionalFormatting>
  <conditionalFormatting sqref="D1055:E1055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57" priority="2633" operator="between">
      <formula>67%</formula>
      <formula>100%</formula>
    </cfRule>
    <cfRule type="cellIs" dxfId="456" priority="2634" operator="between">
      <formula>34%</formula>
      <formula>66.9%</formula>
    </cfRule>
    <cfRule type="cellIs" dxfId="455" priority="2635" operator="between">
      <formula>1%</formula>
      <formula>33.9%</formula>
    </cfRule>
  </conditionalFormatting>
  <conditionalFormatting sqref="D1056:E1056">
    <cfRule type="colorScale" priority="263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54" priority="2637" operator="between">
      <formula>110.1</formula>
      <formula>149.9</formula>
    </cfRule>
    <cfRule type="cellIs" dxfId="453" priority="2638" operator="between">
      <formula>75.1</formula>
      <formula>110</formula>
    </cfRule>
    <cfRule type="cellIs" dxfId="452" priority="2639" operator="between">
      <formula>37.6</formula>
      <formula>75</formula>
    </cfRule>
    <cfRule type="cellIs" dxfId="451" priority="2640" operator="between">
      <formula>1</formula>
      <formula>37.5</formula>
    </cfRule>
  </conditionalFormatting>
  <conditionalFormatting sqref="D1057:E1057">
    <cfRule type="colorScale" priority="264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50" priority="2642" operator="between">
      <formula>66.1%</formula>
      <formula>99.9%</formula>
    </cfRule>
    <cfRule type="cellIs" dxfId="449" priority="2643" operator="between">
      <formula>33.1%</formula>
      <formula>66%</formula>
    </cfRule>
    <cfRule type="cellIs" dxfId="448" priority="2644" operator="between">
      <formula>1%</formula>
      <formula>33%</formula>
    </cfRule>
  </conditionalFormatting>
  <conditionalFormatting sqref="D1054:E1055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63:E1063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47" priority="2647" operator="between">
      <formula>50.1</formula>
      <formula>150</formula>
    </cfRule>
    <cfRule type="cellIs" dxfId="446" priority="2648" operator="between">
      <formula>30.1</formula>
      <formula>50</formula>
    </cfRule>
    <cfRule type="cellIs" dxfId="445" priority="2649" operator="between">
      <formula>15.1</formula>
      <formula>30</formula>
    </cfRule>
    <cfRule type="cellIs" dxfId="444" priority="2650" operator="between">
      <formula>1</formula>
      <formula>15</formula>
    </cfRule>
  </conditionalFormatting>
  <conditionalFormatting sqref="D1064:E1064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43" priority="2652" operator="between">
      <formula>67%</formula>
      <formula>100%</formula>
    </cfRule>
    <cfRule type="cellIs" dxfId="442" priority="2653" operator="between">
      <formula>34%</formula>
      <formula>66.9%</formula>
    </cfRule>
    <cfRule type="cellIs" dxfId="441" priority="2654" operator="between">
      <formula>1%</formula>
      <formula>33.9%</formula>
    </cfRule>
  </conditionalFormatting>
  <conditionalFormatting sqref="D1065:E1065">
    <cfRule type="colorScale" priority="26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40" priority="2656" operator="between">
      <formula>110.1</formula>
      <formula>149.9</formula>
    </cfRule>
    <cfRule type="cellIs" dxfId="439" priority="2657" operator="between">
      <formula>75.1</formula>
      <formula>110</formula>
    </cfRule>
    <cfRule type="cellIs" dxfId="438" priority="2658" operator="between">
      <formula>37.6</formula>
      <formula>75</formula>
    </cfRule>
    <cfRule type="cellIs" dxfId="437" priority="2659" operator="between">
      <formula>1</formula>
      <formula>37.5</formula>
    </cfRule>
  </conditionalFormatting>
  <conditionalFormatting sqref="D1066:E1066">
    <cfRule type="colorScale" priority="266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36" priority="2661" operator="between">
      <formula>66.1%</formula>
      <formula>99.9%</formula>
    </cfRule>
    <cfRule type="cellIs" dxfId="435" priority="2662" operator="between">
      <formula>33.1%</formula>
      <formula>66%</formula>
    </cfRule>
    <cfRule type="cellIs" dxfId="434" priority="2663" operator="between">
      <formula>1%</formula>
      <formula>33%</formula>
    </cfRule>
  </conditionalFormatting>
  <conditionalFormatting sqref="D1063:E1064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72:E1072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33" priority="2666" operator="between">
      <formula>50.1</formula>
      <formula>150</formula>
    </cfRule>
    <cfRule type="cellIs" dxfId="432" priority="2667" operator="between">
      <formula>30.1</formula>
      <formula>50</formula>
    </cfRule>
    <cfRule type="cellIs" dxfId="431" priority="2668" operator="between">
      <formula>15.1</formula>
      <formula>30</formula>
    </cfRule>
    <cfRule type="cellIs" dxfId="430" priority="2669" operator="between">
      <formula>1</formula>
      <formula>15</formula>
    </cfRule>
  </conditionalFormatting>
  <conditionalFormatting sqref="D1073:E1073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29" priority="2671" operator="between">
      <formula>67%</formula>
      <formula>100%</formula>
    </cfRule>
    <cfRule type="cellIs" dxfId="428" priority="2672" operator="between">
      <formula>34%</formula>
      <formula>66.9%</formula>
    </cfRule>
    <cfRule type="cellIs" dxfId="427" priority="2673" operator="between">
      <formula>1%</formula>
      <formula>33.9%</formula>
    </cfRule>
  </conditionalFormatting>
  <conditionalFormatting sqref="D1074:E1074">
    <cfRule type="colorScale" priority="267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26" priority="2675" operator="between">
      <formula>110.1</formula>
      <formula>149.9</formula>
    </cfRule>
    <cfRule type="cellIs" dxfId="425" priority="2676" operator="between">
      <formula>75.1</formula>
      <formula>110</formula>
    </cfRule>
    <cfRule type="cellIs" dxfId="424" priority="2677" operator="between">
      <formula>37.6</formula>
      <formula>75</formula>
    </cfRule>
    <cfRule type="cellIs" dxfId="423" priority="2678" operator="between">
      <formula>1</formula>
      <formula>37.5</formula>
    </cfRule>
  </conditionalFormatting>
  <conditionalFormatting sqref="D1075:E1075">
    <cfRule type="colorScale" priority="267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22" priority="2680" operator="between">
      <formula>66.1%</formula>
      <formula>99.9%</formula>
    </cfRule>
    <cfRule type="cellIs" dxfId="421" priority="2681" operator="between">
      <formula>33.1%</formula>
      <formula>66%</formula>
    </cfRule>
    <cfRule type="cellIs" dxfId="420" priority="2682" operator="between">
      <formula>1%</formula>
      <formula>33%</formula>
    </cfRule>
  </conditionalFormatting>
  <conditionalFormatting sqref="D1072:E1073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81:E1081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19" priority="2685" operator="between">
      <formula>50.1</formula>
      <formula>150</formula>
    </cfRule>
    <cfRule type="cellIs" dxfId="418" priority="2686" operator="between">
      <formula>30.1</formula>
      <formula>50</formula>
    </cfRule>
    <cfRule type="cellIs" dxfId="417" priority="2687" operator="between">
      <formula>15.1</formula>
      <formula>30</formula>
    </cfRule>
    <cfRule type="cellIs" dxfId="416" priority="2688" operator="between">
      <formula>1</formula>
      <formula>15</formula>
    </cfRule>
  </conditionalFormatting>
  <conditionalFormatting sqref="D1082:E1082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15" priority="2690" operator="between">
      <formula>67%</formula>
      <formula>100%</formula>
    </cfRule>
    <cfRule type="cellIs" dxfId="414" priority="2691" operator="between">
      <formula>34%</formula>
      <formula>66.9%</formula>
    </cfRule>
    <cfRule type="cellIs" dxfId="413" priority="2692" operator="between">
      <formula>1%</formula>
      <formula>33.9%</formula>
    </cfRule>
  </conditionalFormatting>
  <conditionalFormatting sqref="D1083:E1083">
    <cfRule type="colorScale" priority="269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12" priority="2694" operator="between">
      <formula>110.1</formula>
      <formula>149.9</formula>
    </cfRule>
    <cfRule type="cellIs" dxfId="411" priority="2695" operator="between">
      <formula>75.1</formula>
      <formula>110</formula>
    </cfRule>
    <cfRule type="cellIs" dxfId="410" priority="2696" operator="between">
      <formula>37.6</formula>
      <formula>75</formula>
    </cfRule>
    <cfRule type="cellIs" dxfId="409" priority="2697" operator="between">
      <formula>1</formula>
      <formula>37.5</formula>
    </cfRule>
  </conditionalFormatting>
  <conditionalFormatting sqref="D1084:E1084">
    <cfRule type="colorScale" priority="269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08" priority="2699" operator="between">
      <formula>66.1%</formula>
      <formula>99.9%</formula>
    </cfRule>
    <cfRule type="cellIs" dxfId="407" priority="2700" operator="between">
      <formula>33.1%</formula>
      <formula>66%</formula>
    </cfRule>
    <cfRule type="cellIs" dxfId="406" priority="2701" operator="between">
      <formula>1%</formula>
      <formula>33%</formula>
    </cfRule>
  </conditionalFormatting>
  <conditionalFormatting sqref="D1081:E1082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90:E1090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05" priority="2704" operator="between">
      <formula>50.1</formula>
      <formula>150</formula>
    </cfRule>
    <cfRule type="cellIs" dxfId="404" priority="2705" operator="between">
      <formula>30.1</formula>
      <formula>50</formula>
    </cfRule>
    <cfRule type="cellIs" dxfId="403" priority="2706" operator="between">
      <formula>15.1</formula>
      <formula>30</formula>
    </cfRule>
    <cfRule type="cellIs" dxfId="402" priority="2707" operator="between">
      <formula>1</formula>
      <formula>15</formula>
    </cfRule>
  </conditionalFormatting>
  <conditionalFormatting sqref="D1091:E1091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01" priority="2709" operator="between">
      <formula>67%</formula>
      <formula>100%</formula>
    </cfRule>
    <cfRule type="cellIs" dxfId="400" priority="2710" operator="between">
      <formula>34%</formula>
      <formula>66.9%</formula>
    </cfRule>
    <cfRule type="cellIs" dxfId="399" priority="2711" operator="between">
      <formula>1%</formula>
      <formula>33.9%</formula>
    </cfRule>
  </conditionalFormatting>
  <conditionalFormatting sqref="D1092:E1092">
    <cfRule type="colorScale" priority="271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98" priority="2713" operator="between">
      <formula>110.1</formula>
      <formula>149.9</formula>
    </cfRule>
    <cfRule type="cellIs" dxfId="397" priority="2714" operator="between">
      <formula>75.1</formula>
      <formula>110</formula>
    </cfRule>
    <cfRule type="cellIs" dxfId="396" priority="2715" operator="between">
      <formula>37.6</formula>
      <formula>75</formula>
    </cfRule>
    <cfRule type="cellIs" dxfId="395" priority="2716" operator="between">
      <formula>1</formula>
      <formula>37.5</formula>
    </cfRule>
  </conditionalFormatting>
  <conditionalFormatting sqref="D1093:E1093">
    <cfRule type="colorScale" priority="271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94" priority="2718" operator="between">
      <formula>66.1%</formula>
      <formula>99.9%</formula>
    </cfRule>
    <cfRule type="cellIs" dxfId="393" priority="2719" operator="between">
      <formula>33.1%</formula>
      <formula>66%</formula>
    </cfRule>
    <cfRule type="cellIs" dxfId="392" priority="2720" operator="between">
      <formula>1%</formula>
      <formula>33%</formula>
    </cfRule>
  </conditionalFormatting>
  <conditionalFormatting sqref="D1090:E1091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99:E1099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91" priority="2723" operator="between">
      <formula>50.1</formula>
      <formula>150</formula>
    </cfRule>
    <cfRule type="cellIs" dxfId="390" priority="2724" operator="between">
      <formula>30.1</formula>
      <formula>50</formula>
    </cfRule>
    <cfRule type="cellIs" dxfId="389" priority="2725" operator="between">
      <formula>15.1</formula>
      <formula>30</formula>
    </cfRule>
    <cfRule type="cellIs" dxfId="388" priority="2726" operator="between">
      <formula>1</formula>
      <formula>15</formula>
    </cfRule>
  </conditionalFormatting>
  <conditionalFormatting sqref="D1100:E1100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87" priority="2728" operator="between">
      <formula>67%</formula>
      <formula>100%</formula>
    </cfRule>
    <cfRule type="cellIs" dxfId="386" priority="2729" operator="between">
      <formula>34%</formula>
      <formula>66.9%</formula>
    </cfRule>
    <cfRule type="cellIs" dxfId="385" priority="2730" operator="between">
      <formula>1%</formula>
      <formula>33.9%</formula>
    </cfRule>
  </conditionalFormatting>
  <conditionalFormatting sqref="D1101:E1101">
    <cfRule type="colorScale" priority="27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84" priority="2732" operator="between">
      <formula>110.1</formula>
      <formula>149.9</formula>
    </cfRule>
    <cfRule type="cellIs" dxfId="383" priority="2733" operator="between">
      <formula>75.1</formula>
      <formula>110</formula>
    </cfRule>
    <cfRule type="cellIs" dxfId="382" priority="2734" operator="between">
      <formula>37.6</formula>
      <formula>75</formula>
    </cfRule>
    <cfRule type="cellIs" dxfId="381" priority="2735" operator="between">
      <formula>1</formula>
      <formula>37.5</formula>
    </cfRule>
  </conditionalFormatting>
  <conditionalFormatting sqref="D1102:E1102">
    <cfRule type="colorScale" priority="273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80" priority="2737" operator="between">
      <formula>66.1%</formula>
      <formula>99.9%</formula>
    </cfRule>
    <cfRule type="cellIs" dxfId="379" priority="2738" operator="between">
      <formula>33.1%</formula>
      <formula>66%</formula>
    </cfRule>
    <cfRule type="cellIs" dxfId="378" priority="2739" operator="between">
      <formula>1%</formula>
      <formula>33%</formula>
    </cfRule>
  </conditionalFormatting>
  <conditionalFormatting sqref="D1099:E1100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08:E1108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77" priority="2742" operator="between">
      <formula>50.1</formula>
      <formula>150</formula>
    </cfRule>
    <cfRule type="cellIs" dxfId="376" priority="2743" operator="between">
      <formula>30.1</formula>
      <formula>50</formula>
    </cfRule>
    <cfRule type="cellIs" dxfId="375" priority="2744" operator="between">
      <formula>15.1</formula>
      <formula>30</formula>
    </cfRule>
    <cfRule type="cellIs" dxfId="374" priority="2745" operator="between">
      <formula>1</formula>
      <formula>15</formula>
    </cfRule>
  </conditionalFormatting>
  <conditionalFormatting sqref="D1109:E1109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73" priority="2747" operator="between">
      <formula>67%</formula>
      <formula>100%</formula>
    </cfRule>
    <cfRule type="cellIs" dxfId="372" priority="2748" operator="between">
      <formula>34%</formula>
      <formula>66.9%</formula>
    </cfRule>
    <cfRule type="cellIs" dxfId="371" priority="2749" operator="between">
      <formula>1%</formula>
      <formula>33.9%</formula>
    </cfRule>
  </conditionalFormatting>
  <conditionalFormatting sqref="D1110:E1110">
    <cfRule type="colorScale" priority="27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70" priority="2751" operator="between">
      <formula>110.1</formula>
      <formula>149.9</formula>
    </cfRule>
    <cfRule type="cellIs" dxfId="369" priority="2752" operator="between">
      <formula>75.1</formula>
      <formula>110</formula>
    </cfRule>
    <cfRule type="cellIs" dxfId="368" priority="2753" operator="between">
      <formula>37.6</formula>
      <formula>75</formula>
    </cfRule>
    <cfRule type="cellIs" dxfId="367" priority="2754" operator="between">
      <formula>1</formula>
      <formula>37.5</formula>
    </cfRule>
  </conditionalFormatting>
  <conditionalFormatting sqref="D1111:E1111">
    <cfRule type="colorScale" priority="275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66" priority="2756" operator="between">
      <formula>66.1%</formula>
      <formula>99.9%</formula>
    </cfRule>
    <cfRule type="cellIs" dxfId="365" priority="2757" operator="between">
      <formula>33.1%</formula>
      <formula>66%</formula>
    </cfRule>
    <cfRule type="cellIs" dxfId="364" priority="2758" operator="between">
      <formula>1%</formula>
      <formula>33%</formula>
    </cfRule>
  </conditionalFormatting>
  <conditionalFormatting sqref="D1108:E1109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17:E1117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63" priority="2761" operator="between">
      <formula>50.1</formula>
      <formula>150</formula>
    </cfRule>
    <cfRule type="cellIs" dxfId="362" priority="2762" operator="between">
      <formula>30.1</formula>
      <formula>50</formula>
    </cfRule>
    <cfRule type="cellIs" dxfId="361" priority="2763" operator="between">
      <formula>15.1</formula>
      <formula>30</formula>
    </cfRule>
    <cfRule type="cellIs" dxfId="360" priority="2764" operator="between">
      <formula>1</formula>
      <formula>15</formula>
    </cfRule>
  </conditionalFormatting>
  <conditionalFormatting sqref="D1118:E1118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59" priority="2766" operator="between">
      <formula>67%</formula>
      <formula>100%</formula>
    </cfRule>
    <cfRule type="cellIs" dxfId="358" priority="2767" operator="between">
      <formula>34%</formula>
      <formula>66.9%</formula>
    </cfRule>
    <cfRule type="cellIs" dxfId="357" priority="2768" operator="between">
      <formula>1%</formula>
      <formula>33.9%</formula>
    </cfRule>
  </conditionalFormatting>
  <conditionalFormatting sqref="D1119:E1119">
    <cfRule type="colorScale" priority="276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56" priority="2770" operator="between">
      <formula>110.1</formula>
      <formula>149.9</formula>
    </cfRule>
    <cfRule type="cellIs" dxfId="355" priority="2771" operator="between">
      <formula>75.1</formula>
      <formula>110</formula>
    </cfRule>
    <cfRule type="cellIs" dxfId="354" priority="2772" operator="between">
      <formula>37.6</formula>
      <formula>75</formula>
    </cfRule>
    <cfRule type="cellIs" dxfId="353" priority="2773" operator="between">
      <formula>1</formula>
      <formula>37.5</formula>
    </cfRule>
  </conditionalFormatting>
  <conditionalFormatting sqref="D1120:E1120">
    <cfRule type="colorScale" priority="277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52" priority="2775" operator="between">
      <formula>66.1%</formula>
      <formula>99.9%</formula>
    </cfRule>
    <cfRule type="cellIs" dxfId="351" priority="2776" operator="between">
      <formula>33.1%</formula>
      <formula>66%</formula>
    </cfRule>
    <cfRule type="cellIs" dxfId="350" priority="2777" operator="between">
      <formula>1%</formula>
      <formula>33%</formula>
    </cfRule>
  </conditionalFormatting>
  <conditionalFormatting sqref="D1117:E1118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26:E1126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49" priority="2780" operator="between">
      <formula>50.1</formula>
      <formula>150</formula>
    </cfRule>
    <cfRule type="cellIs" dxfId="348" priority="2781" operator="between">
      <formula>30.1</formula>
      <formula>50</formula>
    </cfRule>
    <cfRule type="cellIs" dxfId="347" priority="2782" operator="between">
      <formula>15.1</formula>
      <formula>30</formula>
    </cfRule>
    <cfRule type="cellIs" dxfId="346" priority="2783" operator="between">
      <formula>1</formula>
      <formula>15</formula>
    </cfRule>
  </conditionalFormatting>
  <conditionalFormatting sqref="D1127:E1127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45" priority="2785" operator="between">
      <formula>67%</formula>
      <formula>100%</formula>
    </cfRule>
    <cfRule type="cellIs" dxfId="344" priority="2786" operator="between">
      <formula>34%</formula>
      <formula>66.9%</formula>
    </cfRule>
    <cfRule type="cellIs" dxfId="343" priority="2787" operator="between">
      <formula>1%</formula>
      <formula>33.9%</formula>
    </cfRule>
  </conditionalFormatting>
  <conditionalFormatting sqref="D1128:E1128">
    <cfRule type="colorScale" priority="278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42" priority="2789" operator="between">
      <formula>110.1</formula>
      <formula>149.9</formula>
    </cfRule>
    <cfRule type="cellIs" dxfId="341" priority="2790" operator="between">
      <formula>75.1</formula>
      <formula>110</formula>
    </cfRule>
    <cfRule type="cellIs" dxfId="340" priority="2791" operator="between">
      <formula>37.6</formula>
      <formula>75</formula>
    </cfRule>
    <cfRule type="cellIs" dxfId="339" priority="2792" operator="between">
      <formula>1</formula>
      <formula>37.5</formula>
    </cfRule>
  </conditionalFormatting>
  <conditionalFormatting sqref="D1129:E1129">
    <cfRule type="colorScale" priority="279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38" priority="2794" operator="between">
      <formula>66.1%</formula>
      <formula>99.9%</formula>
    </cfRule>
    <cfRule type="cellIs" dxfId="337" priority="2795" operator="between">
      <formula>33.1%</formula>
      <formula>66%</formula>
    </cfRule>
    <cfRule type="cellIs" dxfId="336" priority="2796" operator="between">
      <formula>1%</formula>
      <formula>33%</formula>
    </cfRule>
  </conditionalFormatting>
  <conditionalFormatting sqref="D1126:E1127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35:E1135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35" priority="2799" operator="between">
      <formula>50.1</formula>
      <formula>150</formula>
    </cfRule>
    <cfRule type="cellIs" dxfId="334" priority="2800" operator="between">
      <formula>30.1</formula>
      <formula>50</formula>
    </cfRule>
    <cfRule type="cellIs" dxfId="333" priority="2801" operator="between">
      <formula>15.1</formula>
      <formula>30</formula>
    </cfRule>
    <cfRule type="cellIs" dxfId="332" priority="2802" operator="between">
      <formula>1</formula>
      <formula>15</formula>
    </cfRule>
  </conditionalFormatting>
  <conditionalFormatting sqref="D1136:E1136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31" priority="2804" operator="between">
      <formula>67%</formula>
      <formula>100%</formula>
    </cfRule>
    <cfRule type="cellIs" dxfId="330" priority="2805" operator="between">
      <formula>34%</formula>
      <formula>66.9%</formula>
    </cfRule>
    <cfRule type="cellIs" dxfId="329" priority="2806" operator="between">
      <formula>1%</formula>
      <formula>33.9%</formula>
    </cfRule>
  </conditionalFormatting>
  <conditionalFormatting sqref="D1137:E1137">
    <cfRule type="colorScale" priority="280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28" priority="2808" operator="between">
      <formula>110.1</formula>
      <formula>149.9</formula>
    </cfRule>
    <cfRule type="cellIs" dxfId="327" priority="2809" operator="between">
      <formula>75.1</formula>
      <formula>110</formula>
    </cfRule>
    <cfRule type="cellIs" dxfId="326" priority="2810" operator="between">
      <formula>37.6</formula>
      <formula>75</formula>
    </cfRule>
    <cfRule type="cellIs" dxfId="325" priority="2811" operator="between">
      <formula>1</formula>
      <formula>37.5</formula>
    </cfRule>
  </conditionalFormatting>
  <conditionalFormatting sqref="D1138:E1138">
    <cfRule type="colorScale" priority="281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24" priority="2813" operator="between">
      <formula>66.1%</formula>
      <formula>99.9%</formula>
    </cfRule>
    <cfRule type="cellIs" dxfId="323" priority="2814" operator="between">
      <formula>33.1%</formula>
      <formula>66%</formula>
    </cfRule>
    <cfRule type="cellIs" dxfId="322" priority="2815" operator="between">
      <formula>1%</formula>
      <formula>33%</formula>
    </cfRule>
  </conditionalFormatting>
  <conditionalFormatting sqref="D1135:E1136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44:E1144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21" priority="2818" operator="between">
      <formula>50.1</formula>
      <formula>150</formula>
    </cfRule>
    <cfRule type="cellIs" dxfId="320" priority="2819" operator="between">
      <formula>30.1</formula>
      <formula>50</formula>
    </cfRule>
    <cfRule type="cellIs" dxfId="319" priority="2820" operator="between">
      <formula>15.1</formula>
      <formula>30</formula>
    </cfRule>
    <cfRule type="cellIs" dxfId="318" priority="2821" operator="between">
      <formula>1</formula>
      <formula>15</formula>
    </cfRule>
  </conditionalFormatting>
  <conditionalFormatting sqref="D1145:E1145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17" priority="2823" operator="between">
      <formula>67%</formula>
      <formula>100%</formula>
    </cfRule>
    <cfRule type="cellIs" dxfId="316" priority="2824" operator="between">
      <formula>34%</formula>
      <formula>66.9%</formula>
    </cfRule>
    <cfRule type="cellIs" dxfId="315" priority="2825" operator="between">
      <formula>1%</formula>
      <formula>33.9%</formula>
    </cfRule>
  </conditionalFormatting>
  <conditionalFormatting sqref="D1146:E1146">
    <cfRule type="colorScale" priority="28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4" priority="2827" operator="between">
      <formula>110.1</formula>
      <formula>149.9</formula>
    </cfRule>
    <cfRule type="cellIs" dxfId="313" priority="2828" operator="between">
      <formula>75.1</formula>
      <formula>110</formula>
    </cfRule>
    <cfRule type="cellIs" dxfId="312" priority="2829" operator="between">
      <formula>37.6</formula>
      <formula>75</formula>
    </cfRule>
    <cfRule type="cellIs" dxfId="311" priority="2830" operator="between">
      <formula>1</formula>
      <formula>37.5</formula>
    </cfRule>
  </conditionalFormatting>
  <conditionalFormatting sqref="D1147:E1147">
    <cfRule type="colorScale" priority="28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0" priority="2832" operator="between">
      <formula>66.1%</formula>
      <formula>99.9%</formula>
    </cfRule>
    <cfRule type="cellIs" dxfId="309" priority="2833" operator="between">
      <formula>33.1%</formula>
      <formula>66%</formula>
    </cfRule>
    <cfRule type="cellIs" dxfId="308" priority="2834" operator="between">
      <formula>1%</formula>
      <formula>33%</formula>
    </cfRule>
  </conditionalFormatting>
  <conditionalFormatting sqref="D1144:E1145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53:E1153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07" priority="2837" operator="between">
      <formula>50.1</formula>
      <formula>150</formula>
    </cfRule>
    <cfRule type="cellIs" dxfId="306" priority="2838" operator="between">
      <formula>30.1</formula>
      <formula>50</formula>
    </cfRule>
    <cfRule type="cellIs" dxfId="305" priority="2839" operator="between">
      <formula>15.1</formula>
      <formula>30</formula>
    </cfRule>
    <cfRule type="cellIs" dxfId="304" priority="2840" operator="between">
      <formula>1</formula>
      <formula>15</formula>
    </cfRule>
  </conditionalFormatting>
  <conditionalFormatting sqref="D1154:E1154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03" priority="2842" operator="between">
      <formula>67%</formula>
      <formula>100%</formula>
    </cfRule>
    <cfRule type="cellIs" dxfId="302" priority="2843" operator="between">
      <formula>34%</formula>
      <formula>66.9%</formula>
    </cfRule>
    <cfRule type="cellIs" dxfId="301" priority="2844" operator="between">
      <formula>1%</formula>
      <formula>33.9%</formula>
    </cfRule>
  </conditionalFormatting>
  <conditionalFormatting sqref="D1155:E1155">
    <cfRule type="colorScale" priority="284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0" priority="2846" operator="between">
      <formula>110.1</formula>
      <formula>149.9</formula>
    </cfRule>
    <cfRule type="cellIs" dxfId="299" priority="2847" operator="between">
      <formula>75.1</formula>
      <formula>110</formula>
    </cfRule>
    <cfRule type="cellIs" dxfId="298" priority="2848" operator="between">
      <formula>37.6</formula>
      <formula>75</formula>
    </cfRule>
    <cfRule type="cellIs" dxfId="297" priority="2849" operator="between">
      <formula>1</formula>
      <formula>37.5</formula>
    </cfRule>
  </conditionalFormatting>
  <conditionalFormatting sqref="D1156:E1156">
    <cfRule type="colorScale" priority="285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96" priority="2851" operator="between">
      <formula>66.1%</formula>
      <formula>99.9%</formula>
    </cfRule>
    <cfRule type="cellIs" dxfId="295" priority="2852" operator="between">
      <formula>33.1%</formula>
      <formula>66%</formula>
    </cfRule>
    <cfRule type="cellIs" dxfId="294" priority="2853" operator="between">
      <formula>1%</formula>
      <formula>33%</formula>
    </cfRule>
  </conditionalFormatting>
  <conditionalFormatting sqref="D1153:E1154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62:E1162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93" priority="2856" operator="between">
      <formula>50.1</formula>
      <formula>150</formula>
    </cfRule>
    <cfRule type="cellIs" dxfId="292" priority="2857" operator="between">
      <formula>30.1</formula>
      <formula>50</formula>
    </cfRule>
    <cfRule type="cellIs" dxfId="291" priority="2858" operator="between">
      <formula>15.1</formula>
      <formula>30</formula>
    </cfRule>
    <cfRule type="cellIs" dxfId="290" priority="2859" operator="between">
      <formula>1</formula>
      <formula>15</formula>
    </cfRule>
  </conditionalFormatting>
  <conditionalFormatting sqref="D1163:E1163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89" priority="2861" operator="between">
      <formula>67%</formula>
      <formula>100%</formula>
    </cfRule>
    <cfRule type="cellIs" dxfId="288" priority="2862" operator="between">
      <formula>34%</formula>
      <formula>66.9%</formula>
    </cfRule>
    <cfRule type="cellIs" dxfId="287" priority="2863" operator="between">
      <formula>1%</formula>
      <formula>33.9%</formula>
    </cfRule>
  </conditionalFormatting>
  <conditionalFormatting sqref="D1164:E1164">
    <cfRule type="colorScale" priority="28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86" priority="2865" operator="between">
      <formula>110.1</formula>
      <formula>149.9</formula>
    </cfRule>
    <cfRule type="cellIs" dxfId="285" priority="2866" operator="between">
      <formula>75.1</formula>
      <formula>110</formula>
    </cfRule>
    <cfRule type="cellIs" dxfId="284" priority="2867" operator="between">
      <formula>37.6</formula>
      <formula>75</formula>
    </cfRule>
    <cfRule type="cellIs" dxfId="283" priority="2868" operator="between">
      <formula>1</formula>
      <formula>37.5</formula>
    </cfRule>
  </conditionalFormatting>
  <conditionalFormatting sqref="D1165:E1165">
    <cfRule type="colorScale" priority="286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82" priority="2870" operator="between">
      <formula>66.1%</formula>
      <formula>99.9%</formula>
    </cfRule>
    <cfRule type="cellIs" dxfId="281" priority="2871" operator="between">
      <formula>33.1%</formula>
      <formula>66%</formula>
    </cfRule>
    <cfRule type="cellIs" dxfId="280" priority="2872" operator="between">
      <formula>1%</formula>
      <formula>33%</formula>
    </cfRule>
  </conditionalFormatting>
  <conditionalFormatting sqref="D1162:E1163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71:E1171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79" priority="2875" operator="between">
      <formula>50.1</formula>
      <formula>150</formula>
    </cfRule>
    <cfRule type="cellIs" dxfId="278" priority="2876" operator="between">
      <formula>30.1</formula>
      <formula>50</formula>
    </cfRule>
    <cfRule type="cellIs" dxfId="277" priority="2877" operator="between">
      <formula>15.1</formula>
      <formula>30</formula>
    </cfRule>
    <cfRule type="cellIs" dxfId="276" priority="2878" operator="between">
      <formula>1</formula>
      <formula>15</formula>
    </cfRule>
  </conditionalFormatting>
  <conditionalFormatting sqref="D1172:E1172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75" priority="2880" operator="between">
      <formula>67%</formula>
      <formula>100%</formula>
    </cfRule>
    <cfRule type="cellIs" dxfId="274" priority="2881" operator="between">
      <formula>34%</formula>
      <formula>66.9%</formula>
    </cfRule>
    <cfRule type="cellIs" dxfId="273" priority="2882" operator="between">
      <formula>1%</formula>
      <formula>33.9%</formula>
    </cfRule>
  </conditionalFormatting>
  <conditionalFormatting sqref="D1173:E1173">
    <cfRule type="colorScale" priority="288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72" priority="2884" operator="between">
      <formula>110.1</formula>
      <formula>149.9</formula>
    </cfRule>
    <cfRule type="cellIs" dxfId="271" priority="2885" operator="between">
      <formula>75.1</formula>
      <formula>110</formula>
    </cfRule>
    <cfRule type="cellIs" dxfId="270" priority="2886" operator="between">
      <formula>37.6</formula>
      <formula>75</formula>
    </cfRule>
    <cfRule type="cellIs" dxfId="269" priority="2887" operator="between">
      <formula>1</formula>
      <formula>37.5</formula>
    </cfRule>
  </conditionalFormatting>
  <conditionalFormatting sqref="D1174:E1174">
    <cfRule type="colorScale" priority="288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68" priority="2889" operator="between">
      <formula>66.1%</formula>
      <formula>99.9%</formula>
    </cfRule>
    <cfRule type="cellIs" dxfId="267" priority="2890" operator="between">
      <formula>33.1%</formula>
      <formula>66%</formula>
    </cfRule>
    <cfRule type="cellIs" dxfId="266" priority="2891" operator="between">
      <formula>1%</formula>
      <formula>33%</formula>
    </cfRule>
  </conditionalFormatting>
  <conditionalFormatting sqref="D1171:E1172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80:E1180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65" priority="2894" operator="between">
      <formula>50.1</formula>
      <formula>150</formula>
    </cfRule>
    <cfRule type="cellIs" dxfId="264" priority="2895" operator="between">
      <formula>30.1</formula>
      <formula>50</formula>
    </cfRule>
    <cfRule type="cellIs" dxfId="263" priority="2896" operator="between">
      <formula>15.1</formula>
      <formula>30</formula>
    </cfRule>
    <cfRule type="cellIs" dxfId="262" priority="2897" operator="between">
      <formula>1</formula>
      <formula>15</formula>
    </cfRule>
  </conditionalFormatting>
  <conditionalFormatting sqref="D1181:E1181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61" priority="2899" operator="between">
      <formula>67%</formula>
      <formula>100%</formula>
    </cfRule>
    <cfRule type="cellIs" dxfId="260" priority="2900" operator="between">
      <formula>34%</formula>
      <formula>66.9%</formula>
    </cfRule>
    <cfRule type="cellIs" dxfId="259" priority="2901" operator="between">
      <formula>1%</formula>
      <formula>33.9%</formula>
    </cfRule>
  </conditionalFormatting>
  <conditionalFormatting sqref="D1182:E1182">
    <cfRule type="colorScale" priority="290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8" priority="2903" operator="between">
      <formula>110.1</formula>
      <formula>149.9</formula>
    </cfRule>
    <cfRule type="cellIs" dxfId="257" priority="2904" operator="between">
      <formula>75.1</formula>
      <formula>110</formula>
    </cfRule>
    <cfRule type="cellIs" dxfId="256" priority="2905" operator="between">
      <formula>37.6</formula>
      <formula>75</formula>
    </cfRule>
    <cfRule type="cellIs" dxfId="255" priority="2906" operator="between">
      <formula>1</formula>
      <formula>37.5</formula>
    </cfRule>
  </conditionalFormatting>
  <conditionalFormatting sqref="D1183:E1183">
    <cfRule type="colorScale" priority="290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4" priority="2908" operator="between">
      <formula>66.1%</formula>
      <formula>99.9%</formula>
    </cfRule>
    <cfRule type="cellIs" dxfId="253" priority="2909" operator="between">
      <formula>33.1%</formula>
      <formula>66%</formula>
    </cfRule>
    <cfRule type="cellIs" dxfId="252" priority="2910" operator="between">
      <formula>1%</formula>
      <formula>33%</formula>
    </cfRule>
  </conditionalFormatting>
  <conditionalFormatting sqref="D1180:E1181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89:E1189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51" priority="2913" operator="between">
      <formula>50.1</formula>
      <formula>150</formula>
    </cfRule>
    <cfRule type="cellIs" dxfId="250" priority="2914" operator="between">
      <formula>30.1</formula>
      <formula>50</formula>
    </cfRule>
    <cfRule type="cellIs" dxfId="249" priority="2915" operator="between">
      <formula>15.1</formula>
      <formula>30</formula>
    </cfRule>
    <cfRule type="cellIs" dxfId="248" priority="2916" operator="between">
      <formula>1</formula>
      <formula>15</formula>
    </cfRule>
  </conditionalFormatting>
  <conditionalFormatting sqref="D1190:E1190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47" priority="2918" operator="between">
      <formula>67%</formula>
      <formula>100%</formula>
    </cfRule>
    <cfRule type="cellIs" dxfId="246" priority="2919" operator="between">
      <formula>34%</formula>
      <formula>66.9%</formula>
    </cfRule>
    <cfRule type="cellIs" dxfId="245" priority="2920" operator="between">
      <formula>1%</formula>
      <formula>33.9%</formula>
    </cfRule>
  </conditionalFormatting>
  <conditionalFormatting sqref="D1191:E1191">
    <cfRule type="colorScale" priority="29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4" priority="2922" operator="between">
      <formula>110.1</formula>
      <formula>149.9</formula>
    </cfRule>
    <cfRule type="cellIs" dxfId="243" priority="2923" operator="between">
      <formula>75.1</formula>
      <formula>110</formula>
    </cfRule>
    <cfRule type="cellIs" dxfId="242" priority="2924" operator="between">
      <formula>37.6</formula>
      <formula>75</formula>
    </cfRule>
    <cfRule type="cellIs" dxfId="241" priority="2925" operator="between">
      <formula>1</formula>
      <formula>37.5</formula>
    </cfRule>
  </conditionalFormatting>
  <conditionalFormatting sqref="D1192:E1192">
    <cfRule type="colorScale" priority="29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40" priority="2927" operator="between">
      <formula>66.1%</formula>
      <formula>99.9%</formula>
    </cfRule>
    <cfRule type="cellIs" dxfId="239" priority="2928" operator="between">
      <formula>33.1%</formula>
      <formula>66%</formula>
    </cfRule>
    <cfRule type="cellIs" dxfId="238" priority="2929" operator="between">
      <formula>1%</formula>
      <formula>33%</formula>
    </cfRule>
  </conditionalFormatting>
  <conditionalFormatting sqref="D1189:E1190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98:E1198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37" priority="2932" operator="between">
      <formula>50.1</formula>
      <formula>150</formula>
    </cfRule>
    <cfRule type="cellIs" dxfId="236" priority="2933" operator="between">
      <formula>30.1</formula>
      <formula>50</formula>
    </cfRule>
    <cfRule type="cellIs" dxfId="235" priority="2934" operator="between">
      <formula>15.1</formula>
      <formula>30</formula>
    </cfRule>
    <cfRule type="cellIs" dxfId="234" priority="2935" operator="between">
      <formula>1</formula>
      <formula>15</formula>
    </cfRule>
  </conditionalFormatting>
  <conditionalFormatting sqref="D1199:E1199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33" priority="2937" operator="between">
      <formula>67%</formula>
      <formula>100%</formula>
    </cfRule>
    <cfRule type="cellIs" dxfId="232" priority="2938" operator="between">
      <formula>34%</formula>
      <formula>66.9%</formula>
    </cfRule>
    <cfRule type="cellIs" dxfId="231" priority="2939" operator="between">
      <formula>1%</formula>
      <formula>33.9%</formula>
    </cfRule>
  </conditionalFormatting>
  <conditionalFormatting sqref="D1200:E1200">
    <cfRule type="colorScale" priority="29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0" priority="2941" operator="between">
      <formula>110.1</formula>
      <formula>149.9</formula>
    </cfRule>
    <cfRule type="cellIs" dxfId="229" priority="2942" operator="between">
      <formula>75.1</formula>
      <formula>110</formula>
    </cfRule>
    <cfRule type="cellIs" dxfId="228" priority="2943" operator="between">
      <formula>37.6</formula>
      <formula>75</formula>
    </cfRule>
    <cfRule type="cellIs" dxfId="227" priority="2944" operator="between">
      <formula>1</formula>
      <formula>37.5</formula>
    </cfRule>
  </conditionalFormatting>
  <conditionalFormatting sqref="D1201:E1201">
    <cfRule type="colorScale" priority="294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26" priority="2946" operator="between">
      <formula>66.1%</formula>
      <formula>99.9%</formula>
    </cfRule>
    <cfRule type="cellIs" dxfId="225" priority="2947" operator="between">
      <formula>33.1%</formula>
      <formula>66%</formula>
    </cfRule>
    <cfRule type="cellIs" dxfId="224" priority="2948" operator="between">
      <formula>1%</formula>
      <formula>33%</formula>
    </cfRule>
  </conditionalFormatting>
  <conditionalFormatting sqref="D1198:E1199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07:E1207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23" priority="2951" operator="between">
      <formula>50.1</formula>
      <formula>150</formula>
    </cfRule>
    <cfRule type="cellIs" dxfId="222" priority="2952" operator="between">
      <formula>30.1</formula>
      <formula>50</formula>
    </cfRule>
    <cfRule type="cellIs" dxfId="221" priority="2953" operator="between">
      <formula>15.1</formula>
      <formula>30</formula>
    </cfRule>
    <cfRule type="cellIs" dxfId="220" priority="2954" operator="between">
      <formula>1</formula>
      <formula>15</formula>
    </cfRule>
  </conditionalFormatting>
  <conditionalFormatting sqref="D1208:E1208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19" priority="2956" operator="between">
      <formula>67%</formula>
      <formula>100%</formula>
    </cfRule>
    <cfRule type="cellIs" dxfId="218" priority="2957" operator="between">
      <formula>34%</formula>
      <formula>66.9%</formula>
    </cfRule>
    <cfRule type="cellIs" dxfId="217" priority="2958" operator="between">
      <formula>1%</formula>
      <formula>33.9%</formula>
    </cfRule>
  </conditionalFormatting>
  <conditionalFormatting sqref="D1209:E1209">
    <cfRule type="colorScale" priority="295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16" priority="2960" operator="between">
      <formula>110.1</formula>
      <formula>149.9</formula>
    </cfRule>
    <cfRule type="cellIs" dxfId="215" priority="2961" operator="between">
      <formula>75.1</formula>
      <formula>110</formula>
    </cfRule>
    <cfRule type="cellIs" dxfId="214" priority="2962" operator="between">
      <formula>37.6</formula>
      <formula>75</formula>
    </cfRule>
    <cfRule type="cellIs" dxfId="213" priority="2963" operator="between">
      <formula>1</formula>
      <formula>37.5</formula>
    </cfRule>
  </conditionalFormatting>
  <conditionalFormatting sqref="D1210:E1210">
    <cfRule type="colorScale" priority="29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12" priority="2965" operator="between">
      <formula>66.1%</formula>
      <formula>99.9%</formula>
    </cfRule>
    <cfRule type="cellIs" dxfId="211" priority="2966" operator="between">
      <formula>33.1%</formula>
      <formula>66%</formula>
    </cfRule>
    <cfRule type="cellIs" dxfId="210" priority="2967" operator="between">
      <formula>1%</formula>
      <formula>33%</formula>
    </cfRule>
  </conditionalFormatting>
  <conditionalFormatting sqref="D1207:E1208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16:E1216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09" priority="2970" operator="between">
      <formula>50.1</formula>
      <formula>150</formula>
    </cfRule>
    <cfRule type="cellIs" dxfId="208" priority="2971" operator="between">
      <formula>30.1</formula>
      <formula>50</formula>
    </cfRule>
    <cfRule type="cellIs" dxfId="207" priority="2972" operator="between">
      <formula>15.1</formula>
      <formula>30</formula>
    </cfRule>
    <cfRule type="cellIs" dxfId="206" priority="2973" operator="between">
      <formula>1</formula>
      <formula>15</formula>
    </cfRule>
  </conditionalFormatting>
  <conditionalFormatting sqref="D1217:E1217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05" priority="2975" operator="between">
      <formula>67%</formula>
      <formula>100%</formula>
    </cfRule>
    <cfRule type="cellIs" dxfId="204" priority="2976" operator="between">
      <formula>34%</formula>
      <formula>66.9%</formula>
    </cfRule>
    <cfRule type="cellIs" dxfId="203" priority="2977" operator="between">
      <formula>1%</formula>
      <formula>33.9%</formula>
    </cfRule>
  </conditionalFormatting>
  <conditionalFormatting sqref="D1218:E1218">
    <cfRule type="colorScale" priority="297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2" priority="2979" operator="between">
      <formula>110.1</formula>
      <formula>149.9</formula>
    </cfRule>
    <cfRule type="cellIs" dxfId="201" priority="2980" operator="between">
      <formula>75.1</formula>
      <formula>110</formula>
    </cfRule>
    <cfRule type="cellIs" dxfId="200" priority="2981" operator="between">
      <formula>37.6</formula>
      <formula>75</formula>
    </cfRule>
    <cfRule type="cellIs" dxfId="199" priority="2982" operator="between">
      <formula>1</formula>
      <formula>37.5</formula>
    </cfRule>
  </conditionalFormatting>
  <conditionalFormatting sqref="D1219:E1219">
    <cfRule type="colorScale" priority="298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8" priority="2984" operator="between">
      <formula>66.1%</formula>
      <formula>99.9%</formula>
    </cfRule>
    <cfRule type="cellIs" dxfId="197" priority="2985" operator="between">
      <formula>33.1%</formula>
      <formula>66%</formula>
    </cfRule>
    <cfRule type="cellIs" dxfId="196" priority="2986" operator="between">
      <formula>1%</formula>
      <formula>33%</formula>
    </cfRule>
  </conditionalFormatting>
  <conditionalFormatting sqref="D1216:E1217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25:E1225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5" priority="2989" operator="between">
      <formula>50.1</formula>
      <formula>150</formula>
    </cfRule>
    <cfRule type="cellIs" dxfId="194" priority="2990" operator="between">
      <formula>30.1</formula>
      <formula>50</formula>
    </cfRule>
    <cfRule type="cellIs" dxfId="193" priority="2991" operator="between">
      <formula>15.1</formula>
      <formula>30</formula>
    </cfRule>
    <cfRule type="cellIs" dxfId="192" priority="2992" operator="between">
      <formula>1</formula>
      <formula>15</formula>
    </cfRule>
  </conditionalFormatting>
  <conditionalFormatting sqref="D1226:E1226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91" priority="2994" operator="between">
      <formula>67%</formula>
      <formula>100%</formula>
    </cfRule>
    <cfRule type="cellIs" dxfId="190" priority="2995" operator="between">
      <formula>34%</formula>
      <formula>66.9%</formula>
    </cfRule>
    <cfRule type="cellIs" dxfId="189" priority="2996" operator="between">
      <formula>1%</formula>
      <formula>33.9%</formula>
    </cfRule>
  </conditionalFormatting>
  <conditionalFormatting sqref="D1227:E1227">
    <cfRule type="colorScale" priority="299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8" priority="2998" operator="between">
      <formula>110.1</formula>
      <formula>149.9</formula>
    </cfRule>
    <cfRule type="cellIs" dxfId="187" priority="2999" operator="between">
      <formula>75.1</formula>
      <formula>110</formula>
    </cfRule>
    <cfRule type="cellIs" dxfId="186" priority="3000" operator="between">
      <formula>37.6</formula>
      <formula>75</formula>
    </cfRule>
    <cfRule type="cellIs" dxfId="185" priority="3001" operator="between">
      <formula>1</formula>
      <formula>37.5</formula>
    </cfRule>
  </conditionalFormatting>
  <conditionalFormatting sqref="D1228:E1228">
    <cfRule type="colorScale" priority="300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84" priority="3003" operator="between">
      <formula>66.1%</formula>
      <formula>99.9%</formula>
    </cfRule>
    <cfRule type="cellIs" dxfId="183" priority="3004" operator="between">
      <formula>33.1%</formula>
      <formula>66%</formula>
    </cfRule>
    <cfRule type="cellIs" dxfId="182" priority="3005" operator="between">
      <formula>1%</formula>
      <formula>33%</formula>
    </cfRule>
  </conditionalFormatting>
  <conditionalFormatting sqref="D1225:E1226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34:E1234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81" priority="3008" operator="between">
      <formula>50.1</formula>
      <formula>150</formula>
    </cfRule>
    <cfRule type="cellIs" dxfId="180" priority="3009" operator="between">
      <formula>30.1</formula>
      <formula>50</formula>
    </cfRule>
    <cfRule type="cellIs" dxfId="179" priority="3010" operator="between">
      <formula>15.1</formula>
      <formula>30</formula>
    </cfRule>
    <cfRule type="cellIs" dxfId="178" priority="3011" operator="between">
      <formula>1</formula>
      <formula>15</formula>
    </cfRule>
  </conditionalFormatting>
  <conditionalFormatting sqref="D1235:E1235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77" priority="3013" operator="between">
      <formula>67%</formula>
      <formula>100%</formula>
    </cfRule>
    <cfRule type="cellIs" dxfId="176" priority="3014" operator="between">
      <formula>34%</formula>
      <formula>66.9%</formula>
    </cfRule>
    <cfRule type="cellIs" dxfId="175" priority="3015" operator="between">
      <formula>1%</formula>
      <formula>33.9%</formula>
    </cfRule>
  </conditionalFormatting>
  <conditionalFormatting sqref="D1236:E1236">
    <cfRule type="colorScale" priority="30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4" priority="3017" operator="between">
      <formula>110.1</formula>
      <formula>149.9</formula>
    </cfRule>
    <cfRule type="cellIs" dxfId="173" priority="3018" operator="between">
      <formula>75.1</formula>
      <formula>110</formula>
    </cfRule>
    <cfRule type="cellIs" dxfId="172" priority="3019" operator="between">
      <formula>37.6</formula>
      <formula>75</formula>
    </cfRule>
    <cfRule type="cellIs" dxfId="171" priority="3020" operator="between">
      <formula>1</formula>
      <formula>37.5</formula>
    </cfRule>
  </conditionalFormatting>
  <conditionalFormatting sqref="D1237:E1237">
    <cfRule type="colorScale" priority="30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0" priority="3022" operator="between">
      <formula>66.1%</formula>
      <formula>99.9%</formula>
    </cfRule>
    <cfRule type="cellIs" dxfId="169" priority="3023" operator="between">
      <formula>33.1%</formula>
      <formula>66%</formula>
    </cfRule>
    <cfRule type="cellIs" dxfId="168" priority="3024" operator="between">
      <formula>1%</formula>
      <formula>33%</formula>
    </cfRule>
  </conditionalFormatting>
  <conditionalFormatting sqref="D1234:E1235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43:E1243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7" priority="3027" operator="between">
      <formula>50.1</formula>
      <formula>150</formula>
    </cfRule>
    <cfRule type="cellIs" dxfId="166" priority="3028" operator="between">
      <formula>30.1</formula>
      <formula>50</formula>
    </cfRule>
    <cfRule type="cellIs" dxfId="165" priority="3029" operator="between">
      <formula>15.1</formula>
      <formula>30</formula>
    </cfRule>
    <cfRule type="cellIs" dxfId="164" priority="3030" operator="between">
      <formula>1</formula>
      <formula>15</formula>
    </cfRule>
  </conditionalFormatting>
  <conditionalFormatting sqref="D1244:E1244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63" priority="3032" operator="between">
      <formula>67%</formula>
      <formula>100%</formula>
    </cfRule>
    <cfRule type="cellIs" dxfId="162" priority="3033" operator="between">
      <formula>34%</formula>
      <formula>66.9%</formula>
    </cfRule>
    <cfRule type="cellIs" dxfId="161" priority="3034" operator="between">
      <formula>1%</formula>
      <formula>33.9%</formula>
    </cfRule>
  </conditionalFormatting>
  <conditionalFormatting sqref="D1245:E1245">
    <cfRule type="colorScale" priority="303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0" priority="3036" operator="between">
      <formula>110.1</formula>
      <formula>149.9</formula>
    </cfRule>
    <cfRule type="cellIs" dxfId="159" priority="3037" operator="between">
      <formula>75.1</formula>
      <formula>110</formula>
    </cfRule>
    <cfRule type="cellIs" dxfId="158" priority="3038" operator="between">
      <formula>37.6</formula>
      <formula>75</formula>
    </cfRule>
    <cfRule type="cellIs" dxfId="157" priority="3039" operator="between">
      <formula>1</formula>
      <formula>37.5</formula>
    </cfRule>
  </conditionalFormatting>
  <conditionalFormatting sqref="D1246:E1246">
    <cfRule type="colorScale" priority="304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6" priority="3041" operator="between">
      <formula>66.1%</formula>
      <formula>99.9%</formula>
    </cfRule>
    <cfRule type="cellIs" dxfId="155" priority="3042" operator="between">
      <formula>33.1%</formula>
      <formula>66%</formula>
    </cfRule>
    <cfRule type="cellIs" dxfId="154" priority="3043" operator="between">
      <formula>1%</formula>
      <formula>33%</formula>
    </cfRule>
  </conditionalFormatting>
  <conditionalFormatting sqref="D1243:E1244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52:E1252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3" priority="3046" operator="between">
      <formula>50.1</formula>
      <formula>150</formula>
    </cfRule>
    <cfRule type="cellIs" dxfId="152" priority="3047" operator="between">
      <formula>30.1</formula>
      <formula>50</formula>
    </cfRule>
    <cfRule type="cellIs" dxfId="151" priority="3048" operator="between">
      <formula>15.1</formula>
      <formula>30</formula>
    </cfRule>
    <cfRule type="cellIs" dxfId="150" priority="3049" operator="between">
      <formula>1</formula>
      <formula>15</formula>
    </cfRule>
  </conditionalFormatting>
  <conditionalFormatting sqref="D1253:E1253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49" priority="3051" operator="between">
      <formula>67%</formula>
      <formula>100%</formula>
    </cfRule>
    <cfRule type="cellIs" dxfId="148" priority="3052" operator="between">
      <formula>34%</formula>
      <formula>66.9%</formula>
    </cfRule>
    <cfRule type="cellIs" dxfId="147" priority="3053" operator="between">
      <formula>1%</formula>
      <formula>33.9%</formula>
    </cfRule>
  </conditionalFormatting>
  <conditionalFormatting sqref="D1254:E1254">
    <cfRule type="colorScale" priority="30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6" priority="3055" operator="between">
      <formula>110.1</formula>
      <formula>149.9</formula>
    </cfRule>
    <cfRule type="cellIs" dxfId="145" priority="3056" operator="between">
      <formula>75.1</formula>
      <formula>110</formula>
    </cfRule>
    <cfRule type="cellIs" dxfId="144" priority="3057" operator="between">
      <formula>37.6</formula>
      <formula>75</formula>
    </cfRule>
    <cfRule type="cellIs" dxfId="143" priority="3058" operator="between">
      <formula>1</formula>
      <formula>37.5</formula>
    </cfRule>
  </conditionalFormatting>
  <conditionalFormatting sqref="D1255:E1255">
    <cfRule type="colorScale" priority="305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2" priority="3060" operator="between">
      <formula>66.1%</formula>
      <formula>99.9%</formula>
    </cfRule>
    <cfRule type="cellIs" dxfId="141" priority="3061" operator="between">
      <formula>33.1%</formula>
      <formula>66%</formula>
    </cfRule>
    <cfRule type="cellIs" dxfId="140" priority="3062" operator="between">
      <formula>1%</formula>
      <formula>33%</formula>
    </cfRule>
  </conditionalFormatting>
  <conditionalFormatting sqref="D1252:E1253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61:E1261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9" priority="3065" operator="between">
      <formula>50.1</formula>
      <formula>150</formula>
    </cfRule>
    <cfRule type="cellIs" dxfId="138" priority="3066" operator="between">
      <formula>30.1</formula>
      <formula>50</formula>
    </cfRule>
    <cfRule type="cellIs" dxfId="137" priority="3067" operator="between">
      <formula>15.1</formula>
      <formula>30</formula>
    </cfRule>
    <cfRule type="cellIs" dxfId="136" priority="3068" operator="between">
      <formula>1</formula>
      <formula>15</formula>
    </cfRule>
  </conditionalFormatting>
  <conditionalFormatting sqref="D1262:E1262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5" priority="3070" operator="between">
      <formula>67%</formula>
      <formula>100%</formula>
    </cfRule>
    <cfRule type="cellIs" dxfId="134" priority="3071" operator="between">
      <formula>34%</formula>
      <formula>66.9%</formula>
    </cfRule>
    <cfRule type="cellIs" dxfId="133" priority="3072" operator="between">
      <formula>1%</formula>
      <formula>33.9%</formula>
    </cfRule>
  </conditionalFormatting>
  <conditionalFormatting sqref="D1263:E1263">
    <cfRule type="colorScale" priority="307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2" priority="3074" operator="between">
      <formula>110.1</formula>
      <formula>149.9</formula>
    </cfRule>
    <cfRule type="cellIs" dxfId="131" priority="3075" operator="between">
      <formula>75.1</formula>
      <formula>110</formula>
    </cfRule>
    <cfRule type="cellIs" dxfId="130" priority="3076" operator="between">
      <formula>37.6</formula>
      <formula>75</formula>
    </cfRule>
    <cfRule type="cellIs" dxfId="129" priority="3077" operator="between">
      <formula>1</formula>
      <formula>37.5</formula>
    </cfRule>
  </conditionalFormatting>
  <conditionalFormatting sqref="D1264:E1264">
    <cfRule type="colorScale" priority="307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8" priority="3079" operator="between">
      <formula>66.1%</formula>
      <formula>99.9%</formula>
    </cfRule>
    <cfRule type="cellIs" dxfId="127" priority="3080" operator="between">
      <formula>33.1%</formula>
      <formula>66%</formula>
    </cfRule>
    <cfRule type="cellIs" dxfId="126" priority="3081" operator="between">
      <formula>1%</formula>
      <formula>33%</formula>
    </cfRule>
  </conditionalFormatting>
  <conditionalFormatting sqref="D1261:E1262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70:E1270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5" priority="3084" operator="between">
      <formula>50.1</formula>
      <formula>150</formula>
    </cfRule>
    <cfRule type="cellIs" dxfId="124" priority="3085" operator="between">
      <formula>30.1</formula>
      <formula>50</formula>
    </cfRule>
    <cfRule type="cellIs" dxfId="123" priority="3086" operator="between">
      <formula>15.1</formula>
      <formula>30</formula>
    </cfRule>
    <cfRule type="cellIs" dxfId="122" priority="3087" operator="between">
      <formula>1</formula>
      <formula>15</formula>
    </cfRule>
  </conditionalFormatting>
  <conditionalFormatting sqref="D1271:E1271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1" priority="3089" operator="between">
      <formula>67%</formula>
      <formula>100%</formula>
    </cfRule>
    <cfRule type="cellIs" dxfId="120" priority="3090" operator="between">
      <formula>34%</formula>
      <formula>66.9%</formula>
    </cfRule>
    <cfRule type="cellIs" dxfId="119" priority="3091" operator="between">
      <formula>1%</formula>
      <formula>33.9%</formula>
    </cfRule>
  </conditionalFormatting>
  <conditionalFormatting sqref="D1272:E1272">
    <cfRule type="colorScale" priority="30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8" priority="3093" operator="between">
      <formula>110.1</formula>
      <formula>149.9</formula>
    </cfRule>
    <cfRule type="cellIs" dxfId="117" priority="3094" operator="between">
      <formula>75.1</formula>
      <formula>110</formula>
    </cfRule>
    <cfRule type="cellIs" dxfId="116" priority="3095" operator="between">
      <formula>37.6</formula>
      <formula>75</formula>
    </cfRule>
    <cfRule type="cellIs" dxfId="115" priority="3096" operator="between">
      <formula>1</formula>
      <formula>37.5</formula>
    </cfRule>
  </conditionalFormatting>
  <conditionalFormatting sqref="D1273:E1273">
    <cfRule type="colorScale" priority="309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4" priority="3098" operator="between">
      <formula>66.1%</formula>
      <formula>99.9%</formula>
    </cfRule>
    <cfRule type="cellIs" dxfId="113" priority="3099" operator="between">
      <formula>33.1%</formula>
      <formula>66%</formula>
    </cfRule>
    <cfRule type="cellIs" dxfId="112" priority="3100" operator="between">
      <formula>1%</formula>
      <formula>33%</formula>
    </cfRule>
  </conditionalFormatting>
  <conditionalFormatting sqref="D1270:E1271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79:E1279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11" priority="3103" operator="between">
      <formula>50.1</formula>
      <formula>150</formula>
    </cfRule>
    <cfRule type="cellIs" dxfId="110" priority="3104" operator="between">
      <formula>30.1</formula>
      <formula>50</formula>
    </cfRule>
    <cfRule type="cellIs" dxfId="109" priority="3105" operator="between">
      <formula>15.1</formula>
      <formula>30</formula>
    </cfRule>
    <cfRule type="cellIs" dxfId="108" priority="3106" operator="between">
      <formula>1</formula>
      <formula>15</formula>
    </cfRule>
  </conditionalFormatting>
  <conditionalFormatting sqref="D1280:E1280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7" priority="3108" operator="between">
      <formula>67%</formula>
      <formula>100%</formula>
    </cfRule>
    <cfRule type="cellIs" dxfId="106" priority="3109" operator="between">
      <formula>34%</formula>
      <formula>66.9%</formula>
    </cfRule>
    <cfRule type="cellIs" dxfId="105" priority="3110" operator="between">
      <formula>1%</formula>
      <formula>33.9%</formula>
    </cfRule>
  </conditionalFormatting>
  <conditionalFormatting sqref="D1281:E1281">
    <cfRule type="colorScale" priority="311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4" priority="3112" operator="between">
      <formula>110.1</formula>
      <formula>149.9</formula>
    </cfRule>
    <cfRule type="cellIs" dxfId="103" priority="3113" operator="between">
      <formula>75.1</formula>
      <formula>110</formula>
    </cfRule>
    <cfRule type="cellIs" dxfId="102" priority="3114" operator="between">
      <formula>37.6</formula>
      <formula>75</formula>
    </cfRule>
    <cfRule type="cellIs" dxfId="101" priority="3115" operator="between">
      <formula>1</formula>
      <formula>37.5</formula>
    </cfRule>
  </conditionalFormatting>
  <conditionalFormatting sqref="D1282:E1282">
    <cfRule type="colorScale" priority="31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0" priority="3117" operator="between">
      <formula>66.1%</formula>
      <formula>99.9%</formula>
    </cfRule>
    <cfRule type="cellIs" dxfId="99" priority="3118" operator="between">
      <formula>33.1%</formula>
      <formula>66%</formula>
    </cfRule>
    <cfRule type="cellIs" dxfId="98" priority="3119" operator="between">
      <formula>1%</formula>
      <formula>33%</formula>
    </cfRule>
  </conditionalFormatting>
  <conditionalFormatting sqref="D1279:E1280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88:E1288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7" priority="3122" operator="between">
      <formula>50.1</formula>
      <formula>150</formula>
    </cfRule>
    <cfRule type="cellIs" dxfId="96" priority="3123" operator="between">
      <formula>30.1</formula>
      <formula>50</formula>
    </cfRule>
    <cfRule type="cellIs" dxfId="95" priority="3124" operator="between">
      <formula>15.1</formula>
      <formula>30</formula>
    </cfRule>
    <cfRule type="cellIs" dxfId="94" priority="3125" operator="between">
      <formula>1</formula>
      <formula>15</formula>
    </cfRule>
  </conditionalFormatting>
  <conditionalFormatting sqref="D1289:E1289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3" priority="3127" operator="between">
      <formula>67%</formula>
      <formula>100%</formula>
    </cfRule>
    <cfRule type="cellIs" dxfId="92" priority="3128" operator="between">
      <formula>34%</formula>
      <formula>66.9%</formula>
    </cfRule>
    <cfRule type="cellIs" dxfId="91" priority="3129" operator="between">
      <formula>1%</formula>
      <formula>33.9%</formula>
    </cfRule>
  </conditionalFormatting>
  <conditionalFormatting sqref="D1290:E1290">
    <cfRule type="colorScale" priority="31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0" priority="3131" operator="between">
      <formula>110.1</formula>
      <formula>149.9</formula>
    </cfRule>
    <cfRule type="cellIs" dxfId="89" priority="3132" operator="between">
      <formula>75.1</formula>
      <formula>110</formula>
    </cfRule>
    <cfRule type="cellIs" dxfId="88" priority="3133" operator="between">
      <formula>37.6</formula>
      <formula>75</formula>
    </cfRule>
    <cfRule type="cellIs" dxfId="87" priority="3134" operator="between">
      <formula>1</formula>
      <formula>37.5</formula>
    </cfRule>
  </conditionalFormatting>
  <conditionalFormatting sqref="D1291:E1291">
    <cfRule type="colorScale" priority="313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86" priority="3136" operator="between">
      <formula>66.1%</formula>
      <formula>99.9%</formula>
    </cfRule>
    <cfRule type="cellIs" dxfId="85" priority="3137" operator="between">
      <formula>33.1%</formula>
      <formula>66%</formula>
    </cfRule>
    <cfRule type="cellIs" dxfId="84" priority="3138" operator="between">
      <formula>1%</formula>
      <formula>33%</formula>
    </cfRule>
  </conditionalFormatting>
  <conditionalFormatting sqref="D1288:E1289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97:E1297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3" priority="3141" operator="between">
      <formula>50.1</formula>
      <formula>150</formula>
    </cfRule>
    <cfRule type="cellIs" dxfId="82" priority="3142" operator="between">
      <formula>30.1</formula>
      <formula>50</formula>
    </cfRule>
    <cfRule type="cellIs" dxfId="81" priority="3143" operator="between">
      <formula>15.1</formula>
      <formula>30</formula>
    </cfRule>
    <cfRule type="cellIs" dxfId="80" priority="3144" operator="between">
      <formula>1</formula>
      <formula>15</formula>
    </cfRule>
  </conditionalFormatting>
  <conditionalFormatting sqref="D1298:E129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9" priority="3146" operator="between">
      <formula>67%</formula>
      <formula>100%</formula>
    </cfRule>
    <cfRule type="cellIs" dxfId="78" priority="3147" operator="between">
      <formula>34%</formula>
      <formula>66.9%</formula>
    </cfRule>
    <cfRule type="cellIs" dxfId="77" priority="3148" operator="between">
      <formula>1%</formula>
      <formula>33.9%</formula>
    </cfRule>
  </conditionalFormatting>
  <conditionalFormatting sqref="D1299:E1299">
    <cfRule type="colorScale" priority="314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6" priority="3150" operator="between">
      <formula>110.1</formula>
      <formula>149.9</formula>
    </cfRule>
    <cfRule type="cellIs" dxfId="75" priority="3151" operator="between">
      <formula>75.1</formula>
      <formula>110</formula>
    </cfRule>
    <cfRule type="cellIs" dxfId="74" priority="3152" operator="between">
      <formula>37.6</formula>
      <formula>75</formula>
    </cfRule>
    <cfRule type="cellIs" dxfId="73" priority="3153" operator="between">
      <formula>1</formula>
      <formula>37.5</formula>
    </cfRule>
  </conditionalFormatting>
  <conditionalFormatting sqref="D1300:E1300">
    <cfRule type="colorScale" priority="315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2" priority="3155" operator="between">
      <formula>66.1%</formula>
      <formula>99.9%</formula>
    </cfRule>
    <cfRule type="cellIs" dxfId="71" priority="3156" operator="between">
      <formula>33.1%</formula>
      <formula>66%</formula>
    </cfRule>
    <cfRule type="cellIs" dxfId="70" priority="3157" operator="between">
      <formula>1%</formula>
      <formula>33%</formula>
    </cfRule>
  </conditionalFormatting>
  <conditionalFormatting sqref="D1297:E1298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06:E1306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9" priority="3160" operator="between">
      <formula>50.1</formula>
      <formula>150</formula>
    </cfRule>
    <cfRule type="cellIs" dxfId="68" priority="3161" operator="between">
      <formula>30.1</formula>
      <formula>50</formula>
    </cfRule>
    <cfRule type="cellIs" dxfId="67" priority="3162" operator="between">
      <formula>15.1</formula>
      <formula>30</formula>
    </cfRule>
    <cfRule type="cellIs" dxfId="66" priority="3163" operator="between">
      <formula>1</formula>
      <formula>15</formula>
    </cfRule>
  </conditionalFormatting>
  <conditionalFormatting sqref="D1307:E1307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5" priority="3165" operator="between">
      <formula>67%</formula>
      <formula>100%</formula>
    </cfRule>
    <cfRule type="cellIs" dxfId="64" priority="3166" operator="between">
      <formula>34%</formula>
      <formula>66.9%</formula>
    </cfRule>
    <cfRule type="cellIs" dxfId="63" priority="3167" operator="between">
      <formula>1%</formula>
      <formula>33.9%</formula>
    </cfRule>
  </conditionalFormatting>
  <conditionalFormatting sqref="D1308:E1308">
    <cfRule type="colorScale" priority="316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2" priority="3169" operator="between">
      <formula>110.1</formula>
      <formula>149.9</formula>
    </cfRule>
    <cfRule type="cellIs" dxfId="61" priority="3170" operator="between">
      <formula>75.1</formula>
      <formula>110</formula>
    </cfRule>
    <cfRule type="cellIs" dxfId="60" priority="3171" operator="between">
      <formula>37.6</formula>
      <formula>75</formula>
    </cfRule>
    <cfRule type="cellIs" dxfId="59" priority="3172" operator="between">
      <formula>1</formula>
      <formula>37.5</formula>
    </cfRule>
  </conditionalFormatting>
  <conditionalFormatting sqref="D1309:E1309">
    <cfRule type="colorScale" priority="317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8" priority="3174" operator="between">
      <formula>66.1%</formula>
      <formula>99.9%</formula>
    </cfRule>
    <cfRule type="cellIs" dxfId="57" priority="3175" operator="between">
      <formula>33.1%</formula>
      <formula>66%</formula>
    </cfRule>
    <cfRule type="cellIs" dxfId="56" priority="3176" operator="between">
      <formula>1%</formula>
      <formula>33%</formula>
    </cfRule>
  </conditionalFormatting>
  <conditionalFormatting sqref="D1306:E1307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15:E1315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5" priority="3179" operator="between">
      <formula>50.1</formula>
      <formula>150</formula>
    </cfRule>
    <cfRule type="cellIs" dxfId="54" priority="3180" operator="between">
      <formula>30.1</formula>
      <formula>50</formula>
    </cfRule>
    <cfRule type="cellIs" dxfId="53" priority="3181" operator="between">
      <formula>15.1</formula>
      <formula>30</formula>
    </cfRule>
    <cfRule type="cellIs" dxfId="52" priority="3182" operator="between">
      <formula>1</formula>
      <formula>15</formula>
    </cfRule>
  </conditionalFormatting>
  <conditionalFormatting sqref="D1316:E1316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1" priority="3184" operator="between">
      <formula>67%</formula>
      <formula>100%</formula>
    </cfRule>
    <cfRule type="cellIs" dxfId="50" priority="3185" operator="between">
      <formula>34%</formula>
      <formula>66.9%</formula>
    </cfRule>
    <cfRule type="cellIs" dxfId="49" priority="3186" operator="between">
      <formula>1%</formula>
      <formula>33.9%</formula>
    </cfRule>
  </conditionalFormatting>
  <conditionalFormatting sqref="D1317:E1317">
    <cfRule type="colorScale" priority="318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8" priority="3188" operator="between">
      <formula>110.1</formula>
      <formula>149.9</formula>
    </cfRule>
    <cfRule type="cellIs" dxfId="47" priority="3189" operator="between">
      <formula>75.1</formula>
      <formula>110</formula>
    </cfRule>
    <cfRule type="cellIs" dxfId="46" priority="3190" operator="between">
      <formula>37.6</formula>
      <formula>75</formula>
    </cfRule>
    <cfRule type="cellIs" dxfId="45" priority="3191" operator="between">
      <formula>1</formula>
      <formula>37.5</formula>
    </cfRule>
  </conditionalFormatting>
  <conditionalFormatting sqref="D1318:E1318">
    <cfRule type="colorScale" priority="31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4" priority="3193" operator="between">
      <formula>66.1%</formula>
      <formula>99.9%</formula>
    </cfRule>
    <cfRule type="cellIs" dxfId="43" priority="3194" operator="between">
      <formula>33.1%</formula>
      <formula>66%</formula>
    </cfRule>
    <cfRule type="cellIs" dxfId="42" priority="3195" operator="between">
      <formula>1%</formula>
      <formula>33%</formula>
    </cfRule>
  </conditionalFormatting>
  <conditionalFormatting sqref="D1315:E1316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24:E1324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41" priority="3198" operator="between">
      <formula>50.1</formula>
      <formula>150</formula>
    </cfRule>
    <cfRule type="cellIs" dxfId="40" priority="3199" operator="between">
      <formula>30.1</formula>
      <formula>50</formula>
    </cfRule>
    <cfRule type="cellIs" dxfId="39" priority="3200" operator="between">
      <formula>15.1</formula>
      <formula>30</formula>
    </cfRule>
    <cfRule type="cellIs" dxfId="38" priority="3201" operator="between">
      <formula>1</formula>
      <formula>15</formula>
    </cfRule>
  </conditionalFormatting>
  <conditionalFormatting sqref="D1325:E1325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37" priority="3203" operator="between">
      <formula>67%</formula>
      <formula>100%</formula>
    </cfRule>
    <cfRule type="cellIs" dxfId="36" priority="3204" operator="between">
      <formula>34%</formula>
      <formula>66.9%</formula>
    </cfRule>
    <cfRule type="cellIs" dxfId="35" priority="3205" operator="between">
      <formula>1%</formula>
      <formula>33.9%</formula>
    </cfRule>
  </conditionalFormatting>
  <conditionalFormatting sqref="D1326:E1326">
    <cfRule type="colorScale" priority="320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4" priority="3207" operator="between">
      <formula>110.1</formula>
      <formula>149.9</formula>
    </cfRule>
    <cfRule type="cellIs" dxfId="33" priority="3208" operator="between">
      <formula>75.1</formula>
      <formula>110</formula>
    </cfRule>
    <cfRule type="cellIs" dxfId="32" priority="3209" operator="between">
      <formula>37.6</formula>
      <formula>75</formula>
    </cfRule>
    <cfRule type="cellIs" dxfId="31" priority="3210" operator="between">
      <formula>1</formula>
      <formula>37.5</formula>
    </cfRule>
  </conditionalFormatting>
  <conditionalFormatting sqref="D1327:E1327">
    <cfRule type="colorScale" priority="321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0" priority="3212" operator="between">
      <formula>66.1%</formula>
      <formula>99.9%</formula>
    </cfRule>
    <cfRule type="cellIs" dxfId="29" priority="3213" operator="between">
      <formula>33.1%</formula>
      <formula>66%</formula>
    </cfRule>
    <cfRule type="cellIs" dxfId="28" priority="3214" operator="between">
      <formula>1%</formula>
      <formula>33%</formula>
    </cfRule>
  </conditionalFormatting>
  <conditionalFormatting sqref="D1324:E1325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33:E1333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7" priority="3217" operator="between">
      <formula>50.1</formula>
      <formula>150</formula>
    </cfRule>
    <cfRule type="cellIs" dxfId="26" priority="3218" operator="between">
      <formula>30.1</formula>
      <formula>50</formula>
    </cfRule>
    <cfRule type="cellIs" dxfId="25" priority="3219" operator="between">
      <formula>15.1</formula>
      <formula>30</formula>
    </cfRule>
    <cfRule type="cellIs" dxfId="24" priority="3220" operator="between">
      <formula>1</formula>
      <formula>15</formula>
    </cfRule>
  </conditionalFormatting>
  <conditionalFormatting sqref="D1334:E1334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23" priority="3222" operator="between">
      <formula>67%</formula>
      <formula>100%</formula>
    </cfRule>
    <cfRule type="cellIs" dxfId="22" priority="3223" operator="between">
      <formula>34%</formula>
      <formula>66.9%</formula>
    </cfRule>
    <cfRule type="cellIs" dxfId="21" priority="3224" operator="between">
      <formula>1%</formula>
      <formula>33.9%</formula>
    </cfRule>
  </conditionalFormatting>
  <conditionalFormatting sqref="D1335:E1335">
    <cfRule type="colorScale" priority="322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" priority="3226" operator="between">
      <formula>110.1</formula>
      <formula>149.9</formula>
    </cfRule>
    <cfRule type="cellIs" dxfId="19" priority="3227" operator="between">
      <formula>75.1</formula>
      <formula>110</formula>
    </cfRule>
    <cfRule type="cellIs" dxfId="18" priority="3228" operator="between">
      <formula>37.6</formula>
      <formula>75</formula>
    </cfRule>
    <cfRule type="cellIs" dxfId="17" priority="3229" operator="between">
      <formula>1</formula>
      <formula>37.5</formula>
    </cfRule>
  </conditionalFormatting>
  <conditionalFormatting sqref="D1336:E1336">
    <cfRule type="colorScale" priority="323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" priority="3231" operator="between">
      <formula>66.1%</formula>
      <formula>99.9%</formula>
    </cfRule>
    <cfRule type="cellIs" dxfId="15" priority="3232" operator="between">
      <formula>33.1%</formula>
      <formula>66%</formula>
    </cfRule>
    <cfRule type="cellIs" dxfId="14" priority="3233" operator="between">
      <formula>1%</formula>
      <formula>33%</formula>
    </cfRule>
  </conditionalFormatting>
  <conditionalFormatting sqref="D1333:E1334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42:E1342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3" priority="3236" operator="between">
      <formula>50.1</formula>
      <formula>150</formula>
    </cfRule>
    <cfRule type="cellIs" dxfId="12" priority="3237" operator="between">
      <formula>30.1</formula>
      <formula>50</formula>
    </cfRule>
    <cfRule type="cellIs" dxfId="11" priority="3238" operator="between">
      <formula>15.1</formula>
      <formula>30</formula>
    </cfRule>
    <cfRule type="cellIs" dxfId="10" priority="3239" operator="between">
      <formula>1</formula>
      <formula>15</formula>
    </cfRule>
  </conditionalFormatting>
  <conditionalFormatting sqref="D1343:E1343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" priority="3241" operator="between">
      <formula>67%</formula>
      <formula>100%</formula>
    </cfRule>
    <cfRule type="cellIs" dxfId="8" priority="3242" operator="between">
      <formula>34%</formula>
      <formula>66.9%</formula>
    </cfRule>
    <cfRule type="cellIs" dxfId="7" priority="3243" operator="between">
      <formula>1%</formula>
      <formula>33.9%</formula>
    </cfRule>
  </conditionalFormatting>
  <conditionalFormatting sqref="D1344:E1344">
    <cfRule type="colorScale" priority="32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" priority="3245" operator="between">
      <formula>110.1</formula>
      <formula>149.9</formula>
    </cfRule>
    <cfRule type="cellIs" dxfId="5" priority="3246" operator="between">
      <formula>75.1</formula>
      <formula>110</formula>
    </cfRule>
    <cfRule type="cellIs" dxfId="4" priority="3247" operator="between">
      <formula>37.6</formula>
      <formula>75</formula>
    </cfRule>
    <cfRule type="cellIs" dxfId="3" priority="3248" operator="between">
      <formula>1</formula>
      <formula>37.5</formula>
    </cfRule>
  </conditionalFormatting>
  <conditionalFormatting sqref="D1345:E1345">
    <cfRule type="colorScale" priority="324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" priority="3250" operator="between">
      <formula>66.1%</formula>
      <formula>99.9%</formula>
    </cfRule>
    <cfRule type="cellIs" dxfId="1" priority="3251" operator="between">
      <formula>33.1%</formula>
      <formula>66%</formula>
    </cfRule>
    <cfRule type="cellIs" dxfId="0" priority="3252" operator="between">
      <formula>1%</formula>
      <formula>33%</formula>
    </cfRule>
  </conditionalFormatting>
  <conditionalFormatting sqref="D1342:E1343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:J4">
    <cfRule type="colorScale" priority="3254">
      <colorScale>
        <cfvo type="min"/>
        <cfvo type="max"/>
        <color rgb="FFFCFCFF"/>
        <color rgb="FF63BE7B"/>
      </colorScale>
    </cfRule>
  </conditionalFormatting>
  <conditionalFormatting sqref="K3:K4">
    <cfRule type="colorScale" priority="3255">
      <colorScale>
        <cfvo type="min"/>
        <cfvo type="max"/>
        <color rgb="FFFCFCFF"/>
        <color rgb="FF63BE7B"/>
      </colorScale>
    </cfRule>
  </conditionalFormatting>
  <conditionalFormatting sqref="L3:L4">
    <cfRule type="colorScale" priority="3256">
      <colorScale>
        <cfvo type="min"/>
        <cfvo type="max"/>
        <color rgb="FFFCFCFF"/>
        <color rgb="FFF8696B"/>
      </colorScale>
    </cfRule>
  </conditionalFormatting>
  <conditionalFormatting sqref="M3:M4">
    <cfRule type="colorScale" priority="3257">
      <colorScale>
        <cfvo type="min"/>
        <cfvo type="max"/>
        <color rgb="FFFCFCFF"/>
        <color rgb="FFF8696B"/>
      </colorScale>
    </cfRule>
  </conditionalFormatting>
  <conditionalFormatting sqref="N3:N4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:O4">
    <cfRule type="dataBar" priority="325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{4224C955-28A2-48CE-A263-5F46DA9151E7}</x14:id>
        </ext>
      </extLst>
    </cfRule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:P4">
    <cfRule type="colorScale" priority="326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Q3:Q4">
    <cfRule type="colorScale" priority="326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8:B9">
    <cfRule type="colorScale" priority="55">
      <colorScale>
        <cfvo type="min"/>
        <cfvo type="max"/>
        <color rgb="FFFCFCFF"/>
        <color rgb="FF63BE7B"/>
      </colorScale>
    </cfRule>
  </conditionalFormatting>
  <conditionalFormatting sqref="C8:C9">
    <cfRule type="colorScale" priority="56">
      <colorScale>
        <cfvo type="min"/>
        <cfvo type="max"/>
        <color rgb="FFFCFCFF"/>
        <color rgb="FF63BE7B"/>
      </colorScale>
    </cfRule>
  </conditionalFormatting>
  <conditionalFormatting sqref="D8:D9">
    <cfRule type="colorScale" priority="57">
      <colorScale>
        <cfvo type="min"/>
        <cfvo type="max"/>
        <color rgb="FFFCFCFF"/>
        <color rgb="FFF8696B"/>
      </colorScale>
    </cfRule>
  </conditionalFormatting>
  <conditionalFormatting sqref="E8:E9">
    <cfRule type="colorScale" priority="58">
      <colorScale>
        <cfvo type="min"/>
        <cfvo type="max"/>
        <color rgb="FFFCFCFF"/>
        <color rgb="FFF8696B"/>
      </colorScale>
    </cfRule>
  </conditionalFormatting>
  <conditionalFormatting sqref="F8:F9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G9">
    <cfRule type="dataBar" priority="6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{62147C37-5743-4FAF-9112-94B3302F4DDD}</x14:id>
        </ext>
      </extLst>
    </cfRule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H9">
    <cfRule type="colorScale" priority="62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8:I9">
    <cfRule type="colorScale" priority="6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3:B14">
    <cfRule type="colorScale" priority="46">
      <colorScale>
        <cfvo type="min"/>
        <cfvo type="max"/>
        <color rgb="FFFCFCFF"/>
        <color rgb="FF63BE7B"/>
      </colorScale>
    </cfRule>
  </conditionalFormatting>
  <conditionalFormatting sqref="C13:C14">
    <cfRule type="colorScale" priority="47">
      <colorScale>
        <cfvo type="min"/>
        <cfvo type="max"/>
        <color rgb="FFFCFCFF"/>
        <color rgb="FF63BE7B"/>
      </colorScale>
    </cfRule>
  </conditionalFormatting>
  <conditionalFormatting sqref="D13:D14">
    <cfRule type="colorScale" priority="48">
      <colorScale>
        <cfvo type="min"/>
        <cfvo type="max"/>
        <color rgb="FFFCFCFF"/>
        <color rgb="FFF8696B"/>
      </colorScale>
    </cfRule>
  </conditionalFormatting>
  <conditionalFormatting sqref="E13:E14">
    <cfRule type="colorScale" priority="49">
      <colorScale>
        <cfvo type="min"/>
        <cfvo type="max"/>
        <color rgb="FFFCFCFF"/>
        <color rgb="FFF8696B"/>
      </colorScale>
    </cfRule>
  </conditionalFormatting>
  <conditionalFormatting sqref="F13:F14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:G14">
    <cfRule type="dataBar" priority="5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{22D949F3-9360-4FD9-ADFA-0EC79BA2C404}</x14:id>
        </ext>
      </extLst>
    </cfRule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53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3:I14">
    <cfRule type="colorScale" priority="5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18:B19">
    <cfRule type="colorScale" priority="37">
      <colorScale>
        <cfvo type="min"/>
        <cfvo type="max"/>
        <color rgb="FFFCFCFF"/>
        <color rgb="FF63BE7B"/>
      </colorScale>
    </cfRule>
  </conditionalFormatting>
  <conditionalFormatting sqref="C18:C19">
    <cfRule type="colorScale" priority="38">
      <colorScale>
        <cfvo type="min"/>
        <cfvo type="max"/>
        <color rgb="FFFCFCFF"/>
        <color rgb="FF63BE7B"/>
      </colorScale>
    </cfRule>
  </conditionalFormatting>
  <conditionalFormatting sqref="D18:D19">
    <cfRule type="colorScale" priority="39">
      <colorScale>
        <cfvo type="min"/>
        <cfvo type="max"/>
        <color rgb="FFFCFCFF"/>
        <color rgb="FFF8696B"/>
      </colorScale>
    </cfRule>
  </conditionalFormatting>
  <conditionalFormatting sqref="E18:E19">
    <cfRule type="colorScale" priority="40">
      <colorScale>
        <cfvo type="min"/>
        <cfvo type="max"/>
        <color rgb="FFFCFCFF"/>
        <color rgb="FFF8696B"/>
      </colorScale>
    </cfRule>
  </conditionalFormatting>
  <conditionalFormatting sqref="F18:F19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G19">
    <cfRule type="dataBar" priority="4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{601F9241-5450-4872-93F0-76E141366CAD}</x14:id>
        </ext>
      </extLst>
    </cfRule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H19">
    <cfRule type="colorScale" priority="44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18:I19">
    <cfRule type="colorScale" priority="4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3:B24">
    <cfRule type="colorScale" priority="28">
      <colorScale>
        <cfvo type="min"/>
        <cfvo type="max"/>
        <color rgb="FFFCFCFF"/>
        <color rgb="FF63BE7B"/>
      </colorScale>
    </cfRule>
  </conditionalFormatting>
  <conditionalFormatting sqref="C23:C24">
    <cfRule type="colorScale" priority="29">
      <colorScale>
        <cfvo type="min"/>
        <cfvo type="max"/>
        <color rgb="FFFCFCFF"/>
        <color rgb="FF63BE7B"/>
      </colorScale>
    </cfRule>
  </conditionalFormatting>
  <conditionalFormatting sqref="D23:D24">
    <cfRule type="colorScale" priority="30">
      <colorScale>
        <cfvo type="min"/>
        <cfvo type="max"/>
        <color rgb="FFFCFCFF"/>
        <color rgb="FFF8696B"/>
      </colorScale>
    </cfRule>
  </conditionalFormatting>
  <conditionalFormatting sqref="E23:E24">
    <cfRule type="colorScale" priority="31">
      <colorScale>
        <cfvo type="min"/>
        <cfvo type="max"/>
        <color rgb="FFFCFCFF"/>
        <color rgb="FFF8696B"/>
      </colorScale>
    </cfRule>
  </conditionalFormatting>
  <conditionalFormatting sqref="F23:F24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:G24">
    <cfRule type="dataBar" priority="3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{13C357AD-7B7F-4C0C-B8C1-8D15A866AAA4}</x14:id>
        </ext>
      </extLst>
    </cfRule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35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3:I24">
    <cfRule type="colorScale" priority="3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28:B29">
    <cfRule type="colorScale" priority="19">
      <colorScale>
        <cfvo type="min"/>
        <cfvo type="max"/>
        <color rgb="FFFCFCFF"/>
        <color rgb="FF63BE7B"/>
      </colorScale>
    </cfRule>
  </conditionalFormatting>
  <conditionalFormatting sqref="C28:C29">
    <cfRule type="colorScale" priority="20">
      <colorScale>
        <cfvo type="min"/>
        <cfvo type="max"/>
        <color rgb="FFFCFCFF"/>
        <color rgb="FF63BE7B"/>
      </colorScale>
    </cfRule>
  </conditionalFormatting>
  <conditionalFormatting sqref="D28:D29">
    <cfRule type="colorScale" priority="21">
      <colorScale>
        <cfvo type="min"/>
        <cfvo type="max"/>
        <color rgb="FFFCFCFF"/>
        <color rgb="FFF8696B"/>
      </colorScale>
    </cfRule>
  </conditionalFormatting>
  <conditionalFormatting sqref="E28:E29">
    <cfRule type="colorScale" priority="22">
      <colorScale>
        <cfvo type="min"/>
        <cfvo type="max"/>
        <color rgb="FFFCFCFF"/>
        <color rgb="FFF8696B"/>
      </colorScale>
    </cfRule>
  </conditionalFormatting>
  <conditionalFormatting sqref="F28:F2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8:G29">
    <cfRule type="dataBar" priority="2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{CEEC89F7-42D0-44E2-A305-90D8A98BF63E}</x14:id>
        </ext>
      </extLst>
    </cfRule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H29">
    <cfRule type="colorScale" priority="26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28:I29">
    <cfRule type="colorScale" priority="2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3:B34">
    <cfRule type="colorScale" priority="10">
      <colorScale>
        <cfvo type="min"/>
        <cfvo type="max"/>
        <color rgb="FFFCFCFF"/>
        <color rgb="FF63BE7B"/>
      </colorScale>
    </cfRule>
  </conditionalFormatting>
  <conditionalFormatting sqref="C33:C34">
    <cfRule type="colorScale" priority="11">
      <colorScale>
        <cfvo type="min"/>
        <cfvo type="max"/>
        <color rgb="FFFCFCFF"/>
        <color rgb="FF63BE7B"/>
      </colorScale>
    </cfRule>
  </conditionalFormatting>
  <conditionalFormatting sqref="D33:D34">
    <cfRule type="colorScale" priority="12">
      <colorScale>
        <cfvo type="min"/>
        <cfvo type="max"/>
        <color rgb="FFFCFCFF"/>
        <color rgb="FFF8696B"/>
      </colorScale>
    </cfRule>
  </conditionalFormatting>
  <conditionalFormatting sqref="E33:E34">
    <cfRule type="colorScale" priority="13">
      <colorScale>
        <cfvo type="min"/>
        <cfvo type="max"/>
        <color rgb="FFFCFCFF"/>
        <color rgb="FFF8696B"/>
      </colorScale>
    </cfRule>
  </conditionalFormatting>
  <conditionalFormatting sqref="F33:F34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3:G34">
    <cfRule type="dataBar" priority="1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{EAB47E80-5A11-42CD-8FAC-540AB062D57E}</x14:id>
        </ext>
      </extLst>
    </cfRule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H34">
    <cfRule type="colorScale" priority="17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33:I34">
    <cfRule type="colorScale" priority="1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B38:B39">
    <cfRule type="colorScale" priority="1">
      <colorScale>
        <cfvo type="min"/>
        <cfvo type="max"/>
        <color rgb="FFFCFCFF"/>
        <color rgb="FF63BE7B"/>
      </colorScale>
    </cfRule>
  </conditionalFormatting>
  <conditionalFormatting sqref="C38:C39">
    <cfRule type="colorScale" priority="2">
      <colorScale>
        <cfvo type="min"/>
        <cfvo type="max"/>
        <color rgb="FFFCFCFF"/>
        <color rgb="FF63BE7B"/>
      </colorScale>
    </cfRule>
  </conditionalFormatting>
  <conditionalFormatting sqref="D38:D39">
    <cfRule type="colorScale" priority="3">
      <colorScale>
        <cfvo type="min"/>
        <cfvo type="max"/>
        <color rgb="FFFCFCFF"/>
        <color rgb="FFF8696B"/>
      </colorScale>
    </cfRule>
  </conditionalFormatting>
  <conditionalFormatting sqref="E38:E39">
    <cfRule type="colorScale" priority="4">
      <colorScale>
        <cfvo type="min"/>
        <cfvo type="max"/>
        <color rgb="FFFCFCFF"/>
        <color rgb="FFF8696B"/>
      </colorScale>
    </cfRule>
  </conditionalFormatting>
  <conditionalFormatting sqref="F38:F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G39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{5A80A47B-BCEC-420B-A5EB-AEF4D884BE9C}</x14:id>
        </ext>
      </extLst>
    </cfRule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H39">
    <cfRule type="colorScale" priority="8">
      <colorScale>
        <cfvo type="min"/>
        <cfvo type="percentile" val="50"/>
        <cfvo type="max"/>
        <color rgb="FF63BE7B"/>
        <color rgb="FFFCFCFF"/>
        <color rgb="FFF8696B"/>
      </colorScale>
    </cfRule>
  </conditionalFormatting>
  <conditionalFormatting sqref="I38:I39">
    <cfRule type="colorScale" priority="9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24C955-28A2-48CE-A263-5F46DA9151E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O3:O4</xm:sqref>
        </x14:conditionalFormatting>
        <x14:conditionalFormatting xmlns:xm="http://schemas.microsoft.com/office/excel/2006/main">
          <x14:cfRule type="dataBar" id="{62147C37-5743-4FAF-9112-94B3302F4DD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G8:G9</xm:sqref>
        </x14:conditionalFormatting>
        <x14:conditionalFormatting xmlns:xm="http://schemas.microsoft.com/office/excel/2006/main">
          <x14:cfRule type="dataBar" id="{22D949F3-9360-4FD9-ADFA-0EC79BA2C40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G13:G14</xm:sqref>
        </x14:conditionalFormatting>
        <x14:conditionalFormatting xmlns:xm="http://schemas.microsoft.com/office/excel/2006/main">
          <x14:cfRule type="dataBar" id="{601F9241-5450-4872-93F0-76E141366CA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G18:G19</xm:sqref>
        </x14:conditionalFormatting>
        <x14:conditionalFormatting xmlns:xm="http://schemas.microsoft.com/office/excel/2006/main">
          <x14:cfRule type="dataBar" id="{13C357AD-7B7F-4C0C-B8C1-8D15A866AAA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G23:G24</xm:sqref>
        </x14:conditionalFormatting>
        <x14:conditionalFormatting xmlns:xm="http://schemas.microsoft.com/office/excel/2006/main">
          <x14:cfRule type="dataBar" id="{CEEC89F7-42D0-44E2-A305-90D8A98BF63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G28:G29</xm:sqref>
        </x14:conditionalFormatting>
        <x14:conditionalFormatting xmlns:xm="http://schemas.microsoft.com/office/excel/2006/main">
          <x14:cfRule type="dataBar" id="{EAB47E80-5A11-42CD-8FAC-540AB062D57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G33:G34</xm:sqref>
        </x14:conditionalFormatting>
        <x14:conditionalFormatting xmlns:xm="http://schemas.microsoft.com/office/excel/2006/main">
          <x14:cfRule type="dataBar" id="{5A80A47B-BCEC-420B-A5EB-AEF4D884BE9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G38:G39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2017-01-26T22:15:28Z</dcterms:modified>
</cp:coreProperties>
</file>