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30\"/>
    </mc:Choice>
  </mc:AlternateContent>
  <xr:revisionPtr revIDLastSave="0" documentId="8_{32F2D7E0-FF1F-4F85-8490-DD191A33DB04}" xr6:coauthVersionLast="31" xr6:coauthVersionMax="31" xr10:uidLastSave="{00000000-0000-0000-0000-000000000000}"/>
  <bookViews>
    <workbookView xWindow="0" yWindow="0" windowWidth="28800" windowHeight="12375" xr2:uid="{171FA0AA-3966-4518-B45B-18B5E18C0423}"/>
  </bookViews>
  <sheets>
    <sheet name="COT (30 week)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/>
  <c r="H11" i="1"/>
  <c r="M11" i="1"/>
  <c r="N11" i="1"/>
  <c r="J11" i="1" s="1"/>
  <c r="L18" i="1" s="1"/>
  <c r="O11" i="1"/>
  <c r="F12" i="1"/>
  <c r="G12" i="1"/>
  <c r="H12" i="1"/>
  <c r="M12" i="1"/>
  <c r="N12" i="1"/>
  <c r="O12" i="1"/>
  <c r="F13" i="1"/>
  <c r="M13" i="1" s="1"/>
  <c r="J13" i="1" s="1"/>
  <c r="K20" i="1" s="1"/>
  <c r="P20" i="1" s="1"/>
  <c r="G13" i="1"/>
  <c r="H13" i="1"/>
  <c r="N13" i="1"/>
  <c r="O13" i="1"/>
  <c r="F14" i="1"/>
  <c r="M14" i="1" s="1"/>
  <c r="G14" i="1"/>
  <c r="N14" i="1" s="1"/>
  <c r="H14" i="1"/>
  <c r="O14" i="1"/>
  <c r="F15" i="1"/>
  <c r="M15" i="1" s="1"/>
  <c r="G15" i="1"/>
  <c r="N15" i="1" s="1"/>
  <c r="H15" i="1"/>
  <c r="O15" i="1" s="1"/>
  <c r="F16" i="1"/>
  <c r="M16" i="1" s="1"/>
  <c r="G16" i="1"/>
  <c r="N16" i="1" s="1"/>
  <c r="H16" i="1"/>
  <c r="O16" i="1" s="1"/>
  <c r="F17" i="1"/>
  <c r="G17" i="1"/>
  <c r="N17" i="1" s="1"/>
  <c r="J17" i="1" s="1"/>
  <c r="K24" i="1" s="1"/>
  <c r="P24" i="1" s="1"/>
  <c r="H17" i="1"/>
  <c r="O17" i="1" s="1"/>
  <c r="M17" i="1"/>
  <c r="F18" i="1"/>
  <c r="G18" i="1"/>
  <c r="N18" i="1" s="1"/>
  <c r="J18" i="1" s="1"/>
  <c r="H18" i="1"/>
  <c r="O18" i="1" s="1"/>
  <c r="M18" i="1"/>
  <c r="F19" i="1"/>
  <c r="M19" i="1" s="1"/>
  <c r="J19" i="1" s="1"/>
  <c r="K26" i="1" s="1"/>
  <c r="P26" i="1" s="1"/>
  <c r="G19" i="1"/>
  <c r="N19" i="1" s="1"/>
  <c r="H19" i="1"/>
  <c r="O19" i="1" s="1"/>
  <c r="F20" i="1"/>
  <c r="M20" i="1" s="1"/>
  <c r="G20" i="1"/>
  <c r="N20" i="1" s="1"/>
  <c r="H20" i="1"/>
  <c r="O20" i="1" s="1"/>
  <c r="F21" i="1"/>
  <c r="M21" i="1" s="1"/>
  <c r="G21" i="1"/>
  <c r="N21" i="1" s="1"/>
  <c r="H21" i="1"/>
  <c r="O21" i="1"/>
  <c r="F22" i="1"/>
  <c r="M22" i="1" s="1"/>
  <c r="J22" i="1" s="1"/>
  <c r="K29" i="1" s="1"/>
  <c r="G22" i="1"/>
  <c r="H22" i="1"/>
  <c r="N22" i="1"/>
  <c r="O22" i="1"/>
  <c r="F23" i="1"/>
  <c r="G23" i="1"/>
  <c r="H23" i="1"/>
  <c r="M23" i="1"/>
  <c r="J23" i="1" s="1"/>
  <c r="K30" i="1" s="1"/>
  <c r="P30" i="1" s="1"/>
  <c r="N23" i="1"/>
  <c r="O23" i="1"/>
  <c r="F24" i="1"/>
  <c r="G24" i="1"/>
  <c r="H24" i="1"/>
  <c r="M24" i="1"/>
  <c r="J24" i="1" s="1"/>
  <c r="K31" i="1" s="1"/>
  <c r="P31" i="1" s="1"/>
  <c r="N24" i="1"/>
  <c r="O24" i="1"/>
  <c r="F25" i="1"/>
  <c r="G25" i="1"/>
  <c r="H25" i="1"/>
  <c r="O25" i="1" s="1"/>
  <c r="K25" i="1"/>
  <c r="P25" i="1" s="1"/>
  <c r="M25" i="1"/>
  <c r="J25" i="1" s="1"/>
  <c r="K32" i="1" s="1"/>
  <c r="P32" i="1" s="1"/>
  <c r="N25" i="1"/>
  <c r="F26" i="1"/>
  <c r="G26" i="1"/>
  <c r="N26" i="1" s="1"/>
  <c r="J26" i="1" s="1"/>
  <c r="K33" i="1" s="1"/>
  <c r="P33" i="1" s="1"/>
  <c r="H26" i="1"/>
  <c r="O26" i="1" s="1"/>
  <c r="M26" i="1"/>
  <c r="F27" i="1"/>
  <c r="M27" i="1" s="1"/>
  <c r="G27" i="1"/>
  <c r="N27" i="1" s="1"/>
  <c r="H27" i="1"/>
  <c r="O27" i="1" s="1"/>
  <c r="F28" i="1"/>
  <c r="M28" i="1" s="1"/>
  <c r="J28" i="1" s="1"/>
  <c r="K35" i="1" s="1"/>
  <c r="P35" i="1" s="1"/>
  <c r="G28" i="1"/>
  <c r="N28" i="1" s="1"/>
  <c r="H28" i="1"/>
  <c r="O28" i="1" s="1"/>
  <c r="F29" i="1"/>
  <c r="M29" i="1" s="1"/>
  <c r="J29" i="1" s="1"/>
  <c r="K36" i="1" s="1"/>
  <c r="P36" i="1" s="1"/>
  <c r="G29" i="1"/>
  <c r="N29" i="1" s="1"/>
  <c r="H29" i="1"/>
  <c r="O29" i="1"/>
  <c r="P29" i="1"/>
  <c r="F30" i="1"/>
  <c r="M30" i="1" s="1"/>
  <c r="J30" i="1" s="1"/>
  <c r="K37" i="1" s="1"/>
  <c r="P37" i="1" s="1"/>
  <c r="G30" i="1"/>
  <c r="H30" i="1"/>
  <c r="N30" i="1"/>
  <c r="O30" i="1"/>
  <c r="F31" i="1"/>
  <c r="G31" i="1"/>
  <c r="H31" i="1"/>
  <c r="M31" i="1"/>
  <c r="J31" i="1" s="1"/>
  <c r="K38" i="1" s="1"/>
  <c r="P38" i="1" s="1"/>
  <c r="N31" i="1"/>
  <c r="O31" i="1"/>
  <c r="F32" i="1"/>
  <c r="G32" i="1"/>
  <c r="H32" i="1"/>
  <c r="M32" i="1"/>
  <c r="J32" i="1" s="1"/>
  <c r="K39" i="1" s="1"/>
  <c r="P39" i="1" s="1"/>
  <c r="N32" i="1"/>
  <c r="O32" i="1"/>
  <c r="F33" i="1"/>
  <c r="G33" i="1"/>
  <c r="N33" i="1" s="1"/>
  <c r="H33" i="1"/>
  <c r="O33" i="1" s="1"/>
  <c r="M33" i="1"/>
  <c r="J33" i="1" s="1"/>
  <c r="K40" i="1" s="1"/>
  <c r="P40" i="1" s="1"/>
  <c r="F34" i="1"/>
  <c r="M34" i="1" s="1"/>
  <c r="J34" i="1" s="1"/>
  <c r="K41" i="1" s="1"/>
  <c r="P41" i="1" s="1"/>
  <c r="G34" i="1"/>
  <c r="N34" i="1" s="1"/>
  <c r="H34" i="1"/>
  <c r="O34" i="1" s="1"/>
  <c r="F35" i="1"/>
  <c r="M35" i="1" s="1"/>
  <c r="G35" i="1"/>
  <c r="N35" i="1" s="1"/>
  <c r="H35" i="1"/>
  <c r="O35" i="1" s="1"/>
  <c r="F36" i="1"/>
  <c r="M36" i="1" s="1"/>
  <c r="G36" i="1"/>
  <c r="N36" i="1" s="1"/>
  <c r="H36" i="1"/>
  <c r="O36" i="1" s="1"/>
  <c r="F37" i="1"/>
  <c r="M37" i="1" s="1"/>
  <c r="J37" i="1" s="1"/>
  <c r="K44" i="1" s="1"/>
  <c r="P44" i="1" s="1"/>
  <c r="G37" i="1"/>
  <c r="N37" i="1" s="1"/>
  <c r="H37" i="1"/>
  <c r="O37" i="1"/>
  <c r="F38" i="1"/>
  <c r="M38" i="1" s="1"/>
  <c r="J38" i="1" s="1"/>
  <c r="K45" i="1" s="1"/>
  <c r="G38" i="1"/>
  <c r="H38" i="1"/>
  <c r="N38" i="1"/>
  <c r="O38" i="1"/>
  <c r="F39" i="1"/>
  <c r="G39" i="1"/>
  <c r="H39" i="1"/>
  <c r="M39" i="1"/>
  <c r="N39" i="1"/>
  <c r="O39" i="1"/>
  <c r="F40" i="1"/>
  <c r="G40" i="1"/>
  <c r="H40" i="1"/>
  <c r="M40" i="1"/>
  <c r="J40" i="1" s="1"/>
  <c r="K47" i="1" s="1"/>
  <c r="P47" i="1" s="1"/>
  <c r="N40" i="1"/>
  <c r="O40" i="1"/>
  <c r="F41" i="1"/>
  <c r="G41" i="1"/>
  <c r="H41" i="1"/>
  <c r="O41" i="1" s="1"/>
  <c r="M41" i="1"/>
  <c r="J41" i="1" s="1"/>
  <c r="K48" i="1" s="1"/>
  <c r="P48" i="1" s="1"/>
  <c r="N41" i="1"/>
  <c r="F42" i="1"/>
  <c r="G42" i="1"/>
  <c r="N42" i="1" s="1"/>
  <c r="J42" i="1" s="1"/>
  <c r="K49" i="1" s="1"/>
  <c r="P49" i="1" s="1"/>
  <c r="H42" i="1"/>
  <c r="O42" i="1" s="1"/>
  <c r="M42" i="1"/>
  <c r="F43" i="1"/>
  <c r="M43" i="1" s="1"/>
  <c r="J43" i="1" s="1"/>
  <c r="G43" i="1"/>
  <c r="N43" i="1" s="1"/>
  <c r="H43" i="1"/>
  <c r="O43" i="1" s="1"/>
  <c r="F44" i="1"/>
  <c r="M44" i="1" s="1"/>
  <c r="G44" i="1"/>
  <c r="N44" i="1" s="1"/>
  <c r="H44" i="1"/>
  <c r="O44" i="1" s="1"/>
  <c r="F45" i="1"/>
  <c r="M45" i="1" s="1"/>
  <c r="G45" i="1"/>
  <c r="N45" i="1" s="1"/>
  <c r="H45" i="1"/>
  <c r="O45" i="1"/>
  <c r="P45" i="1"/>
  <c r="F46" i="1"/>
  <c r="M46" i="1" s="1"/>
  <c r="J46" i="1" s="1"/>
  <c r="K53" i="1" s="1"/>
  <c r="G46" i="1"/>
  <c r="H46" i="1"/>
  <c r="N46" i="1"/>
  <c r="O46" i="1"/>
  <c r="F47" i="1"/>
  <c r="G47" i="1"/>
  <c r="H47" i="1"/>
  <c r="M47" i="1"/>
  <c r="N47" i="1"/>
  <c r="O47" i="1"/>
  <c r="F48" i="1"/>
  <c r="G48" i="1"/>
  <c r="H48" i="1"/>
  <c r="M48" i="1"/>
  <c r="N48" i="1"/>
  <c r="O48" i="1"/>
  <c r="F49" i="1"/>
  <c r="G49" i="1"/>
  <c r="H49" i="1"/>
  <c r="O49" i="1" s="1"/>
  <c r="M49" i="1"/>
  <c r="J49" i="1" s="1"/>
  <c r="K56" i="1" s="1"/>
  <c r="P56" i="1" s="1"/>
  <c r="N49" i="1"/>
  <c r="F50" i="1"/>
  <c r="G50" i="1"/>
  <c r="N50" i="1" s="1"/>
  <c r="H50" i="1"/>
  <c r="O50" i="1" s="1"/>
  <c r="J50" i="1"/>
  <c r="K57" i="1" s="1"/>
  <c r="P57" i="1" s="1"/>
  <c r="K50" i="1"/>
  <c r="P50" i="1" s="1"/>
  <c r="M50" i="1"/>
  <c r="F51" i="1"/>
  <c r="M51" i="1" s="1"/>
  <c r="J51" i="1" s="1"/>
  <c r="K58" i="1" s="1"/>
  <c r="P58" i="1" s="1"/>
  <c r="G51" i="1"/>
  <c r="N51" i="1" s="1"/>
  <c r="H51" i="1"/>
  <c r="O51" i="1" s="1"/>
  <c r="F52" i="1"/>
  <c r="M52" i="1" s="1"/>
  <c r="G52" i="1"/>
  <c r="N52" i="1" s="1"/>
  <c r="H52" i="1"/>
  <c r="O52" i="1" s="1"/>
  <c r="F53" i="1"/>
  <c r="M53" i="1" s="1"/>
  <c r="J53" i="1" s="1"/>
  <c r="K60" i="1" s="1"/>
  <c r="P60" i="1" s="1"/>
  <c r="G53" i="1"/>
  <c r="N53" i="1" s="1"/>
  <c r="H53" i="1"/>
  <c r="O53" i="1"/>
  <c r="P53" i="1"/>
  <c r="F54" i="1"/>
  <c r="M54" i="1" s="1"/>
  <c r="J54" i="1" s="1"/>
  <c r="K61" i="1" s="1"/>
  <c r="G54" i="1"/>
  <c r="H54" i="1"/>
  <c r="N54" i="1"/>
  <c r="O54" i="1"/>
  <c r="F55" i="1"/>
  <c r="G55" i="1"/>
  <c r="H55" i="1"/>
  <c r="M55" i="1"/>
  <c r="J55" i="1" s="1"/>
  <c r="K62" i="1" s="1"/>
  <c r="P62" i="1" s="1"/>
  <c r="N55" i="1"/>
  <c r="O55" i="1"/>
  <c r="F56" i="1"/>
  <c r="G56" i="1"/>
  <c r="H56" i="1"/>
  <c r="M56" i="1"/>
  <c r="N56" i="1"/>
  <c r="O56" i="1"/>
  <c r="F57" i="1"/>
  <c r="G57" i="1"/>
  <c r="H57" i="1"/>
  <c r="O57" i="1" s="1"/>
  <c r="M57" i="1"/>
  <c r="J57" i="1" s="1"/>
  <c r="K64" i="1" s="1"/>
  <c r="P64" i="1" s="1"/>
  <c r="N57" i="1"/>
  <c r="F58" i="1"/>
  <c r="G58" i="1"/>
  <c r="N58" i="1" s="1"/>
  <c r="H58" i="1"/>
  <c r="O58" i="1" s="1"/>
  <c r="J58" i="1"/>
  <c r="K65" i="1" s="1"/>
  <c r="P65" i="1" s="1"/>
  <c r="M58" i="1"/>
  <c r="F59" i="1"/>
  <c r="M59" i="1" s="1"/>
  <c r="G59" i="1"/>
  <c r="N59" i="1" s="1"/>
  <c r="H59" i="1"/>
  <c r="O59" i="1" s="1"/>
  <c r="J59" i="1"/>
  <c r="K66" i="1" s="1"/>
  <c r="P66" i="1" s="1"/>
  <c r="F60" i="1"/>
  <c r="M60" i="1" s="1"/>
  <c r="G60" i="1"/>
  <c r="N60" i="1" s="1"/>
  <c r="H60" i="1"/>
  <c r="O60" i="1" s="1"/>
  <c r="F61" i="1"/>
  <c r="M61" i="1" s="1"/>
  <c r="G61" i="1"/>
  <c r="N61" i="1" s="1"/>
  <c r="H61" i="1"/>
  <c r="O61" i="1"/>
  <c r="P61" i="1"/>
  <c r="F62" i="1"/>
  <c r="M62" i="1" s="1"/>
  <c r="J62" i="1" s="1"/>
  <c r="K69" i="1" s="1"/>
  <c r="G62" i="1"/>
  <c r="H62" i="1"/>
  <c r="N62" i="1"/>
  <c r="O62" i="1"/>
  <c r="F63" i="1"/>
  <c r="G63" i="1"/>
  <c r="H63" i="1"/>
  <c r="M63" i="1"/>
  <c r="J63" i="1" s="1"/>
  <c r="K70" i="1" s="1"/>
  <c r="P70" i="1" s="1"/>
  <c r="N63" i="1"/>
  <c r="O63" i="1"/>
  <c r="F64" i="1"/>
  <c r="G64" i="1"/>
  <c r="H64" i="1"/>
  <c r="M64" i="1"/>
  <c r="J64" i="1" s="1"/>
  <c r="K71" i="1" s="1"/>
  <c r="P71" i="1" s="1"/>
  <c r="N64" i="1"/>
  <c r="O64" i="1"/>
  <c r="F65" i="1"/>
  <c r="G65" i="1"/>
  <c r="H65" i="1"/>
  <c r="O65" i="1" s="1"/>
  <c r="M65" i="1"/>
  <c r="J65" i="1" s="1"/>
  <c r="K72" i="1" s="1"/>
  <c r="P72" i="1" s="1"/>
  <c r="N65" i="1"/>
  <c r="F66" i="1"/>
  <c r="G66" i="1"/>
  <c r="N66" i="1" s="1"/>
  <c r="J66" i="1" s="1"/>
  <c r="K73" i="1" s="1"/>
  <c r="P73" i="1" s="1"/>
  <c r="H66" i="1"/>
  <c r="O66" i="1" s="1"/>
  <c r="M66" i="1"/>
  <c r="F67" i="1"/>
  <c r="M67" i="1" s="1"/>
  <c r="G67" i="1"/>
  <c r="N67" i="1" s="1"/>
  <c r="H67" i="1"/>
  <c r="O67" i="1" s="1"/>
  <c r="J67" i="1"/>
  <c r="K74" i="1" s="1"/>
  <c r="P74" i="1" s="1"/>
  <c r="F68" i="1"/>
  <c r="M68" i="1" s="1"/>
  <c r="G68" i="1"/>
  <c r="N68" i="1" s="1"/>
  <c r="H68" i="1"/>
  <c r="O68" i="1"/>
  <c r="F69" i="1"/>
  <c r="M69" i="1" s="1"/>
  <c r="G69" i="1"/>
  <c r="N69" i="1" s="1"/>
  <c r="H69" i="1"/>
  <c r="O69" i="1"/>
  <c r="P69" i="1"/>
  <c r="F70" i="1"/>
  <c r="G70" i="1"/>
  <c r="H70" i="1"/>
  <c r="M70" i="1"/>
  <c r="J70" i="1" s="1"/>
  <c r="K77" i="1" s="1"/>
  <c r="P77" i="1" s="1"/>
  <c r="N70" i="1"/>
  <c r="O70" i="1"/>
  <c r="F71" i="1"/>
  <c r="G71" i="1"/>
  <c r="H71" i="1"/>
  <c r="M71" i="1"/>
  <c r="N71" i="1"/>
  <c r="O71" i="1"/>
  <c r="F72" i="1"/>
  <c r="G72" i="1"/>
  <c r="H72" i="1"/>
  <c r="M72" i="1"/>
  <c r="J72" i="1" s="1"/>
  <c r="K79" i="1" s="1"/>
  <c r="P79" i="1" s="1"/>
  <c r="N72" i="1"/>
  <c r="O72" i="1"/>
  <c r="F73" i="1"/>
  <c r="G73" i="1"/>
  <c r="H73" i="1"/>
  <c r="O73" i="1" s="1"/>
  <c r="M73" i="1"/>
  <c r="J73" i="1" s="1"/>
  <c r="K80" i="1" s="1"/>
  <c r="P80" i="1" s="1"/>
  <c r="N73" i="1"/>
  <c r="F74" i="1"/>
  <c r="G74" i="1"/>
  <c r="N74" i="1" s="1"/>
  <c r="J74" i="1" s="1"/>
  <c r="H74" i="1"/>
  <c r="O74" i="1" s="1"/>
  <c r="M74" i="1"/>
  <c r="F75" i="1"/>
  <c r="M75" i="1" s="1"/>
  <c r="G75" i="1"/>
  <c r="N75" i="1" s="1"/>
  <c r="H75" i="1"/>
  <c r="O75" i="1" s="1"/>
  <c r="J75" i="1"/>
  <c r="K83" i="1" s="1"/>
  <c r="P83" i="1" s="1"/>
  <c r="F76" i="1"/>
  <c r="M76" i="1" s="1"/>
  <c r="G76" i="1"/>
  <c r="N76" i="1" s="1"/>
  <c r="H76" i="1"/>
  <c r="O76" i="1"/>
  <c r="F77" i="1"/>
  <c r="M77" i="1" s="1"/>
  <c r="G77" i="1"/>
  <c r="N77" i="1" s="1"/>
  <c r="H77" i="1"/>
  <c r="O77" i="1"/>
  <c r="F78" i="1"/>
  <c r="G78" i="1"/>
  <c r="H78" i="1"/>
  <c r="M78" i="1"/>
  <c r="J78" i="1" s="1"/>
  <c r="K86" i="1" s="1"/>
  <c r="P86" i="1" s="1"/>
  <c r="N78" i="1"/>
  <c r="O78" i="1"/>
  <c r="F79" i="1"/>
  <c r="G79" i="1"/>
  <c r="H79" i="1"/>
  <c r="M79" i="1"/>
  <c r="N79" i="1"/>
  <c r="O79" i="1"/>
  <c r="F80" i="1"/>
  <c r="G80" i="1"/>
  <c r="H80" i="1"/>
  <c r="M80" i="1"/>
  <c r="J80" i="1" s="1"/>
  <c r="K88" i="1" s="1"/>
  <c r="P88" i="1" s="1"/>
  <c r="N80" i="1"/>
  <c r="O80" i="1"/>
  <c r="F81" i="1"/>
  <c r="G81" i="1"/>
  <c r="H81" i="1"/>
  <c r="O81" i="1" s="1"/>
  <c r="M81" i="1"/>
  <c r="J81" i="1" s="1"/>
  <c r="K89" i="1" s="1"/>
  <c r="N81" i="1"/>
  <c r="F82" i="1"/>
  <c r="G82" i="1"/>
  <c r="H82" i="1"/>
  <c r="O82" i="1" s="1"/>
  <c r="M82" i="1"/>
  <c r="J82" i="1" s="1"/>
  <c r="K90" i="1" s="1"/>
  <c r="P90" i="1" s="1"/>
  <c r="N82" i="1"/>
  <c r="F83" i="1"/>
  <c r="G83" i="1"/>
  <c r="N83" i="1" s="1"/>
  <c r="H83" i="1"/>
  <c r="O83" i="1" s="1"/>
  <c r="J83" i="1"/>
  <c r="K91" i="1" s="1"/>
  <c r="P91" i="1" s="1"/>
  <c r="M83" i="1"/>
  <c r="F84" i="1"/>
  <c r="M84" i="1" s="1"/>
  <c r="G84" i="1"/>
  <c r="N84" i="1" s="1"/>
  <c r="H84" i="1"/>
  <c r="O84" i="1" s="1"/>
  <c r="J84" i="1"/>
  <c r="F85" i="1"/>
  <c r="M85" i="1" s="1"/>
  <c r="J85" i="1" s="1"/>
  <c r="K93" i="1" s="1"/>
  <c r="P93" i="1" s="1"/>
  <c r="G85" i="1"/>
  <c r="N85" i="1" s="1"/>
  <c r="H85" i="1"/>
  <c r="O85" i="1"/>
  <c r="F86" i="1"/>
  <c r="M86" i="1" s="1"/>
  <c r="G86" i="1"/>
  <c r="N86" i="1" s="1"/>
  <c r="H86" i="1"/>
  <c r="O86" i="1"/>
  <c r="F87" i="1"/>
  <c r="G87" i="1"/>
  <c r="N87" i="1" s="1"/>
  <c r="H87" i="1"/>
  <c r="M87" i="1"/>
  <c r="J87" i="1" s="1"/>
  <c r="K95" i="1" s="1"/>
  <c r="P95" i="1" s="1"/>
  <c r="O87" i="1"/>
  <c r="F88" i="1"/>
  <c r="M88" i="1" s="1"/>
  <c r="J88" i="1" s="1"/>
  <c r="K96" i="1" s="1"/>
  <c r="P96" i="1" s="1"/>
  <c r="G88" i="1"/>
  <c r="H88" i="1"/>
  <c r="N88" i="1"/>
  <c r="O88" i="1"/>
  <c r="F89" i="1"/>
  <c r="G89" i="1"/>
  <c r="H89" i="1"/>
  <c r="M89" i="1"/>
  <c r="N89" i="1"/>
  <c r="J89" i="1" s="1"/>
  <c r="K97" i="1" s="1"/>
  <c r="P97" i="1" s="1"/>
  <c r="O89" i="1"/>
  <c r="F90" i="1"/>
  <c r="G90" i="1"/>
  <c r="H90" i="1"/>
  <c r="J90" i="1"/>
  <c r="K98" i="1" s="1"/>
  <c r="P98" i="1" s="1"/>
  <c r="M90" i="1"/>
  <c r="N90" i="1"/>
  <c r="O90" i="1"/>
  <c r="F91" i="1"/>
  <c r="G91" i="1"/>
  <c r="H91" i="1"/>
  <c r="O91" i="1" s="1"/>
  <c r="M91" i="1"/>
  <c r="J91" i="1" s="1"/>
  <c r="K99" i="1" s="1"/>
  <c r="P99" i="1" s="1"/>
  <c r="N91" i="1"/>
  <c r="F92" i="1"/>
  <c r="G92" i="1"/>
  <c r="N92" i="1" s="1"/>
  <c r="H92" i="1"/>
  <c r="O92" i="1" s="1"/>
  <c r="J92" i="1"/>
  <c r="K100" i="1" s="1"/>
  <c r="P100" i="1" s="1"/>
  <c r="K92" i="1"/>
  <c r="P92" i="1" s="1"/>
  <c r="M92" i="1"/>
  <c r="F93" i="1"/>
  <c r="M93" i="1" s="1"/>
  <c r="J93" i="1" s="1"/>
  <c r="K101" i="1" s="1"/>
  <c r="P101" i="1" s="1"/>
  <c r="G93" i="1"/>
  <c r="N93" i="1" s="1"/>
  <c r="H93" i="1"/>
  <c r="O93" i="1" s="1"/>
  <c r="F94" i="1"/>
  <c r="M94" i="1" s="1"/>
  <c r="G94" i="1"/>
  <c r="N94" i="1" s="1"/>
  <c r="H94" i="1"/>
  <c r="O94" i="1"/>
  <c r="F95" i="1"/>
  <c r="M95" i="1" s="1"/>
  <c r="G95" i="1"/>
  <c r="N95" i="1" s="1"/>
  <c r="H95" i="1"/>
  <c r="O95" i="1" s="1"/>
  <c r="F96" i="1"/>
  <c r="M96" i="1" s="1"/>
  <c r="J96" i="1" s="1"/>
  <c r="K104" i="1" s="1"/>
  <c r="P104" i="1" s="1"/>
  <c r="G96" i="1"/>
  <c r="N96" i="1" s="1"/>
  <c r="H96" i="1"/>
  <c r="O96" i="1"/>
  <c r="F97" i="1"/>
  <c r="M97" i="1" s="1"/>
  <c r="G97" i="1"/>
  <c r="H97" i="1"/>
  <c r="N97" i="1"/>
  <c r="O97" i="1"/>
  <c r="F98" i="1"/>
  <c r="G98" i="1"/>
  <c r="H98" i="1"/>
  <c r="M98" i="1"/>
  <c r="J98" i="1" s="1"/>
  <c r="K106" i="1" s="1"/>
  <c r="P106" i="1" s="1"/>
  <c r="N98" i="1"/>
  <c r="O98" i="1"/>
  <c r="F99" i="1"/>
  <c r="G99" i="1"/>
  <c r="H99" i="1"/>
  <c r="O99" i="1" s="1"/>
  <c r="M99" i="1"/>
  <c r="J99" i="1" s="1"/>
  <c r="K107" i="1" s="1"/>
  <c r="P107" i="1" s="1"/>
  <c r="N99" i="1"/>
  <c r="F100" i="1"/>
  <c r="G100" i="1"/>
  <c r="N100" i="1" s="1"/>
  <c r="J100" i="1" s="1"/>
  <c r="K108" i="1" s="1"/>
  <c r="P108" i="1" s="1"/>
  <c r="H100" i="1"/>
  <c r="O100" i="1" s="1"/>
  <c r="M100" i="1"/>
  <c r="F101" i="1"/>
  <c r="M101" i="1" s="1"/>
  <c r="G101" i="1"/>
  <c r="N101" i="1" s="1"/>
  <c r="H101" i="1"/>
  <c r="O101" i="1" s="1"/>
  <c r="J101" i="1"/>
  <c r="K109" i="1" s="1"/>
  <c r="P109" i="1" s="1"/>
  <c r="F102" i="1"/>
  <c r="M102" i="1" s="1"/>
  <c r="G102" i="1"/>
  <c r="N102" i="1" s="1"/>
  <c r="H102" i="1"/>
  <c r="O102" i="1"/>
  <c r="F103" i="1"/>
  <c r="M103" i="1" s="1"/>
  <c r="G103" i="1"/>
  <c r="N103" i="1" s="1"/>
  <c r="H103" i="1"/>
  <c r="O103" i="1" s="1"/>
  <c r="F104" i="1"/>
  <c r="G104" i="1"/>
  <c r="N104" i="1" s="1"/>
  <c r="H104" i="1"/>
  <c r="M104" i="1"/>
  <c r="J104" i="1" s="1"/>
  <c r="K112" i="1" s="1"/>
  <c r="P112" i="1" s="1"/>
  <c r="O104" i="1"/>
  <c r="F105" i="1"/>
  <c r="M105" i="1" s="1"/>
  <c r="G105" i="1"/>
  <c r="H105" i="1"/>
  <c r="N105" i="1"/>
  <c r="O105" i="1"/>
  <c r="F106" i="1"/>
  <c r="G106" i="1"/>
  <c r="H106" i="1"/>
  <c r="M106" i="1"/>
  <c r="J106" i="1" s="1"/>
  <c r="K114" i="1" s="1"/>
  <c r="P114" i="1" s="1"/>
  <c r="N106" i="1"/>
  <c r="O106" i="1"/>
  <c r="F107" i="1"/>
  <c r="G107" i="1"/>
  <c r="H107" i="1"/>
  <c r="O107" i="1" s="1"/>
  <c r="M107" i="1"/>
  <c r="J107" i="1" s="1"/>
  <c r="N107" i="1"/>
  <c r="F108" i="1"/>
  <c r="G108" i="1"/>
  <c r="N108" i="1" s="1"/>
  <c r="J108" i="1" s="1"/>
  <c r="K116" i="1" s="1"/>
  <c r="P116" i="1" s="1"/>
  <c r="H108" i="1"/>
  <c r="O108" i="1" s="1"/>
  <c r="M108" i="1"/>
  <c r="F109" i="1"/>
  <c r="M109" i="1" s="1"/>
  <c r="G109" i="1"/>
  <c r="N109" i="1" s="1"/>
  <c r="H109" i="1"/>
  <c r="O109" i="1" s="1"/>
  <c r="J109" i="1"/>
  <c r="K117" i="1" s="1"/>
  <c r="P117" i="1" s="1"/>
  <c r="F110" i="1"/>
  <c r="M110" i="1" s="1"/>
  <c r="G110" i="1"/>
  <c r="N110" i="1" s="1"/>
  <c r="H110" i="1"/>
  <c r="O110" i="1" s="1"/>
  <c r="F111" i="1"/>
  <c r="M111" i="1" s="1"/>
  <c r="G111" i="1"/>
  <c r="H111" i="1"/>
  <c r="O111" i="1" s="1"/>
  <c r="N111" i="1"/>
  <c r="F112" i="1"/>
  <c r="M112" i="1" s="1"/>
  <c r="J112" i="1" s="1"/>
  <c r="K120" i="1" s="1"/>
  <c r="P120" i="1" s="1"/>
  <c r="G112" i="1"/>
  <c r="N112" i="1" s="1"/>
  <c r="H112" i="1"/>
  <c r="O112" i="1"/>
  <c r="F113" i="1"/>
  <c r="M113" i="1" s="1"/>
  <c r="J113" i="1" s="1"/>
  <c r="K121" i="1" s="1"/>
  <c r="P121" i="1" s="1"/>
  <c r="G113" i="1"/>
  <c r="H113" i="1"/>
  <c r="N113" i="1"/>
  <c r="O113" i="1"/>
  <c r="F114" i="1"/>
  <c r="G114" i="1"/>
  <c r="H114" i="1"/>
  <c r="M114" i="1"/>
  <c r="J114" i="1" s="1"/>
  <c r="K122" i="1" s="1"/>
  <c r="P122" i="1" s="1"/>
  <c r="N114" i="1"/>
  <c r="O114" i="1"/>
  <c r="F115" i="1"/>
  <c r="G115" i="1"/>
  <c r="H115" i="1"/>
  <c r="O115" i="1" s="1"/>
  <c r="K115" i="1"/>
  <c r="P115" i="1" s="1"/>
  <c r="M115" i="1"/>
  <c r="J115" i="1" s="1"/>
  <c r="K123" i="1" s="1"/>
  <c r="P123" i="1" s="1"/>
  <c r="N115" i="1"/>
  <c r="F116" i="1"/>
  <c r="G116" i="1"/>
  <c r="N116" i="1" s="1"/>
  <c r="H116" i="1"/>
  <c r="M116" i="1"/>
  <c r="J116" i="1" s="1"/>
  <c r="K124" i="1" s="1"/>
  <c r="P124" i="1" s="1"/>
  <c r="O116" i="1"/>
  <c r="F117" i="1"/>
  <c r="M117" i="1" s="1"/>
  <c r="J117" i="1" s="1"/>
  <c r="K125" i="1" s="1"/>
  <c r="P125" i="1" s="1"/>
  <c r="G117" i="1"/>
  <c r="H117" i="1"/>
  <c r="O117" i="1" s="1"/>
  <c r="N117" i="1"/>
  <c r="F118" i="1"/>
  <c r="G118" i="1"/>
  <c r="N118" i="1" s="1"/>
  <c r="J118" i="1" s="1"/>
  <c r="K126" i="1" s="1"/>
  <c r="P126" i="1" s="1"/>
  <c r="H118" i="1"/>
  <c r="O118" i="1" s="1"/>
  <c r="M118" i="1"/>
  <c r="F119" i="1"/>
  <c r="M119" i="1" s="1"/>
  <c r="G119" i="1"/>
  <c r="H119" i="1"/>
  <c r="O119" i="1" s="1"/>
  <c r="N119" i="1"/>
  <c r="F120" i="1"/>
  <c r="G120" i="1"/>
  <c r="N120" i="1" s="1"/>
  <c r="H120" i="1"/>
  <c r="M120" i="1"/>
  <c r="J120" i="1" s="1"/>
  <c r="K128" i="1" s="1"/>
  <c r="P128" i="1" s="1"/>
  <c r="O120" i="1"/>
  <c r="F121" i="1"/>
  <c r="M121" i="1" s="1"/>
  <c r="J121" i="1" s="1"/>
  <c r="K129" i="1" s="1"/>
  <c r="P129" i="1" s="1"/>
  <c r="G121" i="1"/>
  <c r="H121" i="1"/>
  <c r="N121" i="1"/>
  <c r="O121" i="1"/>
  <c r="F122" i="1"/>
  <c r="G122" i="1"/>
  <c r="H122" i="1"/>
  <c r="M122" i="1"/>
  <c r="J122" i="1" s="1"/>
  <c r="N122" i="1"/>
  <c r="O122" i="1"/>
  <c r="F123" i="1"/>
  <c r="G123" i="1"/>
  <c r="H123" i="1"/>
  <c r="M123" i="1"/>
  <c r="J123" i="1" s="1"/>
  <c r="N123" i="1"/>
  <c r="O123" i="1"/>
  <c r="F124" i="1"/>
  <c r="G124" i="1"/>
  <c r="N124" i="1" s="1"/>
  <c r="H124" i="1"/>
  <c r="M124" i="1"/>
  <c r="J124" i="1" s="1"/>
  <c r="O124" i="1"/>
  <c r="F125" i="1"/>
  <c r="M125" i="1" s="1"/>
  <c r="J125" i="1" s="1"/>
  <c r="G125" i="1"/>
  <c r="H125" i="1"/>
  <c r="O125" i="1" s="1"/>
  <c r="N125" i="1"/>
  <c r="F126" i="1"/>
  <c r="G126" i="1"/>
  <c r="N126" i="1" s="1"/>
  <c r="H126" i="1"/>
  <c r="O126" i="1" s="1"/>
  <c r="M126" i="1"/>
  <c r="J126" i="1" s="1"/>
  <c r="F127" i="1"/>
  <c r="M127" i="1" s="1"/>
  <c r="G127" i="1"/>
  <c r="N127" i="1" s="1"/>
  <c r="H127" i="1"/>
  <c r="O127" i="1" s="1"/>
  <c r="F128" i="1"/>
  <c r="M128" i="1" s="1"/>
  <c r="J128" i="1" s="1"/>
  <c r="G128" i="1"/>
  <c r="N128" i="1" s="1"/>
  <c r="H128" i="1"/>
  <c r="O128" i="1" s="1"/>
  <c r="F129" i="1"/>
  <c r="M129" i="1" s="1"/>
  <c r="J129" i="1" s="1"/>
  <c r="G129" i="1"/>
  <c r="N129" i="1" s="1"/>
  <c r="H129" i="1"/>
  <c r="O129" i="1" s="1"/>
  <c r="K82" i="1" l="1"/>
  <c r="P82" i="1" s="1"/>
  <c r="K81" i="1"/>
  <c r="J127" i="1"/>
  <c r="J110" i="1"/>
  <c r="K118" i="1" s="1"/>
  <c r="P118" i="1" s="1"/>
  <c r="J79" i="1"/>
  <c r="K87" i="1" s="1"/>
  <c r="P87" i="1" s="1"/>
  <c r="J71" i="1"/>
  <c r="K78" i="1" s="1"/>
  <c r="P78" i="1" s="1"/>
  <c r="J60" i="1"/>
  <c r="K67" i="1" s="1"/>
  <c r="P67" i="1" s="1"/>
  <c r="J45" i="1"/>
  <c r="K52" i="1" s="1"/>
  <c r="P52" i="1" s="1"/>
  <c r="J119" i="1"/>
  <c r="K127" i="1" s="1"/>
  <c r="P127" i="1" s="1"/>
  <c r="J94" i="1"/>
  <c r="K102" i="1" s="1"/>
  <c r="P102" i="1" s="1"/>
  <c r="J52" i="1"/>
  <c r="K59" i="1" s="1"/>
  <c r="P59" i="1" s="1"/>
  <c r="J39" i="1"/>
  <c r="K46" i="1" s="1"/>
  <c r="P46" i="1" s="1"/>
  <c r="J36" i="1"/>
  <c r="K43" i="1" s="1"/>
  <c r="P43" i="1" s="1"/>
  <c r="J27" i="1"/>
  <c r="K34" i="1" s="1"/>
  <c r="P34" i="1" s="1"/>
  <c r="J77" i="1"/>
  <c r="K85" i="1" s="1"/>
  <c r="P85" i="1" s="1"/>
  <c r="J97" i="1"/>
  <c r="K105" i="1" s="1"/>
  <c r="P105" i="1" s="1"/>
  <c r="J86" i="1"/>
  <c r="K94" i="1" s="1"/>
  <c r="P94" i="1" s="1"/>
  <c r="J56" i="1"/>
  <c r="K63" i="1" s="1"/>
  <c r="P63" i="1" s="1"/>
  <c r="J47" i="1"/>
  <c r="K54" i="1" s="1"/>
  <c r="P54" i="1" s="1"/>
  <c r="J44" i="1"/>
  <c r="K51" i="1" s="1"/>
  <c r="P51" i="1" s="1"/>
  <c r="J21" i="1"/>
  <c r="K28" i="1" s="1"/>
  <c r="P28" i="1" s="1"/>
  <c r="K18" i="1"/>
  <c r="P18" i="1" s="1"/>
  <c r="J103" i="1"/>
  <c r="K111" i="1" s="1"/>
  <c r="P111" i="1" s="1"/>
  <c r="J111" i="1"/>
  <c r="K119" i="1" s="1"/>
  <c r="P119" i="1" s="1"/>
  <c r="J102" i="1"/>
  <c r="K110" i="1" s="1"/>
  <c r="P110" i="1" s="1"/>
  <c r="J76" i="1"/>
  <c r="K84" i="1" s="1"/>
  <c r="P84" i="1" s="1"/>
  <c r="J68" i="1"/>
  <c r="K75" i="1" s="1"/>
  <c r="P75" i="1" s="1"/>
  <c r="J61" i="1"/>
  <c r="K68" i="1" s="1"/>
  <c r="P68" i="1" s="1"/>
  <c r="J48" i="1"/>
  <c r="K55" i="1" s="1"/>
  <c r="P55" i="1" s="1"/>
  <c r="J35" i="1"/>
  <c r="K42" i="1" s="1"/>
  <c r="P42" i="1" s="1"/>
  <c r="J14" i="1"/>
  <c r="K21" i="1" s="1"/>
  <c r="P21" i="1" s="1"/>
  <c r="J12" i="1"/>
  <c r="K19" i="1" s="1"/>
  <c r="P19" i="1" s="1"/>
  <c r="J69" i="1"/>
  <c r="K76" i="1" s="1"/>
  <c r="P76" i="1" s="1"/>
  <c r="J15" i="1"/>
  <c r="K22" i="1" s="1"/>
  <c r="P22" i="1" s="1"/>
  <c r="J105" i="1"/>
  <c r="K113" i="1" s="1"/>
  <c r="P113" i="1" s="1"/>
  <c r="J95" i="1"/>
  <c r="K103" i="1" s="1"/>
  <c r="P103" i="1" s="1"/>
  <c r="J20" i="1"/>
  <c r="K27" i="1" s="1"/>
  <c r="P27" i="1" s="1"/>
  <c r="J16" i="1"/>
  <c r="K23" i="1" s="1"/>
  <c r="P23" i="1" s="1"/>
</calcChain>
</file>

<file path=xl/sharedStrings.xml><?xml version="1.0" encoding="utf-8"?>
<sst xmlns="http://schemas.openxmlformats.org/spreadsheetml/2006/main" count="141" uniqueCount="18">
  <si>
    <t>NZD</t>
  </si>
  <si>
    <t>XAU</t>
  </si>
  <si>
    <t>AUD</t>
  </si>
  <si>
    <t>JPY</t>
  </si>
  <si>
    <t>CAD</t>
  </si>
  <si>
    <t>CHF</t>
  </si>
  <si>
    <t>GBP</t>
  </si>
  <si>
    <t>EUR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</si>
  <si>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</si>
  <si>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отработка сигнала</t>
  </si>
  <si>
    <t>Dir</t>
  </si>
  <si>
    <t>Цена на момент анализа</t>
  </si>
  <si>
    <t>+/- Change</t>
  </si>
  <si>
    <t>OI</t>
  </si>
  <si>
    <t>Operator</t>
  </si>
  <si>
    <t>NonComm</t>
  </si>
  <si>
    <t>Instr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</si>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</sst>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9" fontId="0" fillId="0" borderId="2" xfId="0" applyNumberFormat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9" fontId="0" fillId="0" borderId="0" xfId="0" applyNumberFormat="1" applyBorder="1"/>
    <xf numFmtId="0" fontId="0" fillId="0" borderId="0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right"/>
    </xf>
    <xf numFmtId="9" fontId="0" fillId="0" borderId="7" xfId="0" applyNumberFormat="1" applyBorder="1"/>
    <xf numFmtId="0" fontId="0" fillId="0" borderId="8" xfId="0" applyBorder="1"/>
    <xf numFmtId="0" fontId="0" fillId="0" borderId="3" xfId="0" applyBorder="1"/>
    <xf numFmtId="0" fontId="1" fillId="0" borderId="0" xfId="0" applyFont="1" applyAlignment="1">
      <alignment horizontal="center" vertical="top" wrapText="1"/>
    </xf>
    <xf numFmtId="4" fontId="0" fillId="0" borderId="7" xfId="0" applyNumberFormat="1" applyBorder="1" applyAlignment="1">
      <alignment horizontal="center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Обычный" xfId="0" builtinId="0"/>
  </cellStyles>
  <dxfs count="76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283028</xdr:colOff>
      <xdr:row>13</xdr:row>
      <xdr:rowOff>65314</xdr:rowOff>
    </xdr:from>
    <xdr:ext cx="3341779" cy="312555"/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6EC99E84-55BB-42A8-88B6-96D7596BD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13228" y="2417989"/>
          <a:ext cx="3341779" cy="312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7.23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ила"/>
      <sheetName val="спец"/>
      <sheetName val="VollyTrade"/>
      <sheetName val="PROFITvsLOSS"/>
      <sheetName val="Correlation"/>
      <sheetName val="VollyTradeTestEUR"/>
      <sheetName val="VollyTradeTest"/>
      <sheetName val="VolHunter"/>
      <sheetName val="COT"/>
      <sheetName val="BigBank"/>
      <sheetName val="DemonFinder"/>
      <sheetName val="VollyStat"/>
      <sheetName val="VolhunterStat"/>
      <sheetName val="Диаграммы"/>
      <sheetName val="СводнаяСтатистика"/>
    </sheetNames>
    <sheetDataSet>
      <sheetData sheetId="0"/>
      <sheetData sheetId="1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96773-90EA-4914-B2CB-EF89ECE94FBD}">
  <sheetPr>
    <tabColor rgb="FF00B0F0"/>
  </sheetPr>
  <dimension ref="A2:AE129"/>
  <sheetViews>
    <sheetView tabSelected="1" zoomScale="80" zoomScaleNormal="80" workbookViewId="0">
      <pane ySplit="3" topLeftCell="A103" activePane="bottomLeft" state="frozen"/>
      <selection pane="bottomLeft" activeCell="E134" sqref="E134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7" t="s">
        <v>15</v>
      </c>
      <c r="G2" s="27" t="s">
        <v>14</v>
      </c>
      <c r="H2" s="27" t="s">
        <v>13</v>
      </c>
    </row>
    <row r="3" spans="1:31" ht="42.75" x14ac:dyDescent="0.2">
      <c r="A3" s="27" t="s">
        <v>17</v>
      </c>
      <c r="B3" s="27" t="s">
        <v>16</v>
      </c>
      <c r="C3" s="29" t="s">
        <v>15</v>
      </c>
      <c r="D3" s="29" t="s">
        <v>14</v>
      </c>
      <c r="E3" s="29" t="s">
        <v>13</v>
      </c>
      <c r="F3" s="28" t="s">
        <v>12</v>
      </c>
      <c r="G3" s="28" t="s">
        <v>12</v>
      </c>
      <c r="H3" s="28" t="s">
        <v>12</v>
      </c>
      <c r="I3" s="26" t="s">
        <v>11</v>
      </c>
      <c r="J3" s="27" t="s">
        <v>10</v>
      </c>
      <c r="K3" s="26" t="s">
        <v>9</v>
      </c>
      <c r="L3" s="26"/>
      <c r="T3" s="23" t="s">
        <v>8</v>
      </c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1:31" x14ac:dyDescent="0.2">
      <c r="A4">
        <v>14</v>
      </c>
      <c r="B4" s="1" t="s">
        <v>7</v>
      </c>
      <c r="C4">
        <v>89.13</v>
      </c>
      <c r="D4">
        <v>11.55</v>
      </c>
      <c r="E4">
        <v>52.55</v>
      </c>
      <c r="O4" s="25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1:31" x14ac:dyDescent="0.2">
      <c r="A5">
        <v>14</v>
      </c>
      <c r="B5" s="1" t="s">
        <v>6</v>
      </c>
      <c r="C5">
        <v>97.47</v>
      </c>
      <c r="D5">
        <v>3.21</v>
      </c>
      <c r="E5">
        <v>18.8</v>
      </c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1:31" x14ac:dyDescent="0.2">
      <c r="A6">
        <v>14</v>
      </c>
      <c r="B6" s="1" t="s">
        <v>5</v>
      </c>
      <c r="C6">
        <v>34.340000000000003</v>
      </c>
      <c r="D6">
        <v>69.959999999999994</v>
      </c>
      <c r="E6">
        <v>84.41</v>
      </c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</row>
    <row r="7" spans="1:31" x14ac:dyDescent="0.2">
      <c r="A7">
        <v>14</v>
      </c>
      <c r="B7" s="1" t="s">
        <v>4</v>
      </c>
      <c r="C7">
        <v>58.61</v>
      </c>
      <c r="D7">
        <v>65.319999999999993</v>
      </c>
      <c r="E7">
        <v>63.97</v>
      </c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</row>
    <row r="8" spans="1:31" x14ac:dyDescent="0.2">
      <c r="A8">
        <v>14</v>
      </c>
      <c r="B8" s="1" t="s">
        <v>3</v>
      </c>
      <c r="C8">
        <v>0</v>
      </c>
      <c r="D8">
        <v>100</v>
      </c>
      <c r="E8">
        <v>95.56</v>
      </c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</row>
    <row r="9" spans="1:31" x14ac:dyDescent="0.2">
      <c r="A9">
        <v>14</v>
      </c>
      <c r="B9" s="1" t="s">
        <v>2</v>
      </c>
      <c r="C9">
        <v>28.72</v>
      </c>
      <c r="D9">
        <v>75.81</v>
      </c>
      <c r="E9">
        <v>29.07</v>
      </c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</row>
    <row r="10" spans="1:31" x14ac:dyDescent="0.2">
      <c r="A10">
        <v>14</v>
      </c>
      <c r="B10" s="1" t="s">
        <v>1</v>
      </c>
      <c r="C10">
        <v>71.489999999999995</v>
      </c>
      <c r="D10">
        <v>25.51</v>
      </c>
      <c r="E10">
        <v>49.6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</row>
    <row r="11" spans="1:31" x14ac:dyDescent="0.2">
      <c r="A11" s="21">
        <v>15</v>
      </c>
      <c r="B11" s="18" t="s">
        <v>7</v>
      </c>
      <c r="C11" s="17">
        <v>89.13</v>
      </c>
      <c r="D11" s="17">
        <v>15.54</v>
      </c>
      <c r="E11" s="17">
        <v>45.96</v>
      </c>
      <c r="F11" s="20">
        <f>C11/C4-1</f>
        <v>0</v>
      </c>
      <c r="G11" s="20">
        <f>(D11/D4-1)*-1</f>
        <v>-0.34545454545454524</v>
      </c>
      <c r="H11" s="20">
        <f>E11/E4-1</f>
        <v>-0.12540437678401517</v>
      </c>
      <c r="I11" s="19">
        <v>1.2326999999999999</v>
      </c>
      <c r="J11" s="17">
        <f>IF(SUM(M11:O11)&gt;=2,1,IF(SUM(M11:O11)&lt;=-2,-1,0))</f>
        <v>-1</v>
      </c>
      <c r="K11" s="17"/>
      <c r="L11" s="17"/>
      <c r="M11" s="17">
        <f>IF(F11&gt;5%,1,IF(F11&lt;-5%,-1,0))</f>
        <v>0</v>
      </c>
      <c r="N11" s="17">
        <f>IF(G11&gt;5%,1,IF(G11&lt;-5%,-1,0))</f>
        <v>-1</v>
      </c>
      <c r="O11" s="16">
        <f>IF(H11&gt;5%,1,IF(H11&lt;-5%,-1,0))</f>
        <v>-1</v>
      </c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</row>
    <row r="12" spans="1:31" x14ac:dyDescent="0.2">
      <c r="A12" s="15">
        <v>15</v>
      </c>
      <c r="B12" s="11" t="s">
        <v>6</v>
      </c>
      <c r="C12" s="10">
        <v>100</v>
      </c>
      <c r="D12" s="10">
        <v>0</v>
      </c>
      <c r="E12" s="10">
        <v>10.02</v>
      </c>
      <c r="F12" s="13">
        <f>C12/C5-1</f>
        <v>2.5956704627064786E-2</v>
      </c>
      <c r="G12" s="13">
        <f>(D12/D5-1)*-1</f>
        <v>1</v>
      </c>
      <c r="H12" s="13">
        <f>E12/E5-1</f>
        <v>-0.46702127659574477</v>
      </c>
      <c r="I12" s="12">
        <v>1.4235</v>
      </c>
      <c r="J12" s="10">
        <f>IF(SUM(M12:O12)&gt;=2,1,IF(SUM(M12:O12)&lt;=-2,-1,0))</f>
        <v>0</v>
      </c>
      <c r="K12" s="11"/>
      <c r="L12" s="11"/>
      <c r="M12" s="10">
        <f>IF(F12&gt;5%,1,IF(F12&lt;-5%,-1,0))</f>
        <v>0</v>
      </c>
      <c r="N12" s="10">
        <f>IF(G12&gt;5%,1,IF(G12&lt;-5%,-1,0))</f>
        <v>1</v>
      </c>
      <c r="O12" s="9">
        <f>IF(H12&gt;5%,1,IF(H12&lt;-5%,-1,0))</f>
        <v>-1</v>
      </c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</row>
    <row r="13" spans="1:31" x14ac:dyDescent="0.2">
      <c r="A13" s="15">
        <v>15</v>
      </c>
      <c r="B13" s="11" t="s">
        <v>5</v>
      </c>
      <c r="C13" s="10">
        <v>35.799999999999997</v>
      </c>
      <c r="D13" s="10">
        <v>65.98</v>
      </c>
      <c r="E13" s="10">
        <v>77.3</v>
      </c>
      <c r="F13" s="13">
        <f>C13/C6-1</f>
        <v>4.2516016307512894E-2</v>
      </c>
      <c r="G13" s="13">
        <f>(D13/D6-1)*-1</f>
        <v>5.6889651229273697E-2</v>
      </c>
      <c r="H13" s="13">
        <f>E13/E6-1</f>
        <v>-8.4231726098803472E-2</v>
      </c>
      <c r="I13" s="12">
        <v>0.96160000000000001</v>
      </c>
      <c r="J13" s="10">
        <f>IF(SUM(M13:O13)&gt;=2,1,IF(SUM(M13:O13)&lt;=-2,-1,0))</f>
        <v>0</v>
      </c>
      <c r="K13" s="11"/>
      <c r="L13" s="11"/>
      <c r="M13" s="10">
        <f>IF(F13&gt;5%,1,IF(F13&lt;-5%,-1,0))</f>
        <v>0</v>
      </c>
      <c r="N13" s="10">
        <f>IF(G13&gt;5%,1,IF(G13&lt;-5%,-1,0))</f>
        <v>1</v>
      </c>
      <c r="O13" s="9">
        <f>IF(H13&gt;5%,1,IF(H13&lt;-5%,-1,0))</f>
        <v>-1</v>
      </c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</row>
    <row r="14" spans="1:31" x14ac:dyDescent="0.2">
      <c r="A14" s="15">
        <v>15</v>
      </c>
      <c r="B14" s="11" t="s">
        <v>4</v>
      </c>
      <c r="C14" s="10">
        <v>61.16</v>
      </c>
      <c r="D14" s="10">
        <v>37.700000000000003</v>
      </c>
      <c r="E14" s="10">
        <v>91.22</v>
      </c>
      <c r="F14" s="13">
        <f>C14/C7-1</f>
        <v>4.3507933799692866E-2</v>
      </c>
      <c r="G14" s="13">
        <f>(D14/D7-1)*-1</f>
        <v>0.42284139620330674</v>
      </c>
      <c r="H14" s="13">
        <f>E14/E7-1</f>
        <v>0.42598092856026271</v>
      </c>
      <c r="I14" s="12">
        <v>1.26</v>
      </c>
      <c r="J14" s="10">
        <f>IF(SUM(M14:O14)&gt;=2,1,IF(SUM(M14:O14)&lt;=-2,-1,0))</f>
        <v>1</v>
      </c>
      <c r="K14" s="11"/>
      <c r="L14" s="11"/>
      <c r="M14" s="10">
        <f>IF(F14&gt;5%,1,IF(F14&lt;-5%,-1,0))</f>
        <v>0</v>
      </c>
      <c r="N14" s="10">
        <f>IF(G14&gt;5%,1,IF(G14&lt;-5%,-1,0))</f>
        <v>1</v>
      </c>
      <c r="O14" s="9">
        <f>IF(H14&gt;5%,1,IF(H14&lt;-5%,-1,0))</f>
        <v>1</v>
      </c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</row>
    <row r="15" spans="1:31" x14ac:dyDescent="0.2">
      <c r="A15" s="15">
        <v>15</v>
      </c>
      <c r="B15" s="11" t="s">
        <v>3</v>
      </c>
      <c r="C15" s="10">
        <v>0</v>
      </c>
      <c r="D15" s="10">
        <v>100</v>
      </c>
      <c r="E15" s="10">
        <v>100</v>
      </c>
      <c r="F15" s="13" t="str">
        <f>IF(C15=0,"",C15/C8-1)</f>
        <v/>
      </c>
      <c r="G15" s="13">
        <f>(D15/D8-1)*-1</f>
        <v>0</v>
      </c>
      <c r="H15" s="13">
        <f>E15/E8-1</f>
        <v>4.6462955211385548E-2</v>
      </c>
      <c r="I15" s="12">
        <v>107.35</v>
      </c>
      <c r="J15" s="10">
        <f>IF(SUM(M15:O15)&gt;=2,1,IF(SUM(M15:O15)&lt;=-2,-1,0))</f>
        <v>0</v>
      </c>
      <c r="K15" s="11"/>
      <c r="L15" s="11"/>
      <c r="M15" s="10">
        <f>IF(F15&gt;5%,1,IF(F15&lt;-5%,-1,0))</f>
        <v>1</v>
      </c>
      <c r="N15" s="10">
        <f>IF(G15&gt;5%,1,IF(G15&lt;-5%,-1,0))</f>
        <v>0</v>
      </c>
      <c r="O15" s="9">
        <f>IF(H15&gt;5%,1,IF(H15&lt;-5%,-1,0))</f>
        <v>0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</row>
    <row r="16" spans="1:31" x14ac:dyDescent="0.2">
      <c r="A16" s="15">
        <v>15</v>
      </c>
      <c r="B16" s="11" t="s">
        <v>2</v>
      </c>
      <c r="C16" s="10">
        <v>20.83</v>
      </c>
      <c r="D16" s="10">
        <v>82.64</v>
      </c>
      <c r="E16" s="10">
        <v>33.090000000000003</v>
      </c>
      <c r="F16" s="13">
        <f>IF(C16=0,"",C16/C9-1)</f>
        <v>-0.27472144846796664</v>
      </c>
      <c r="G16" s="13">
        <f>(D16/D9-1)*-1</f>
        <v>-9.0093655190607969E-2</v>
      </c>
      <c r="H16" s="13">
        <f>E16/E9-1</f>
        <v>0.13828689370485048</v>
      </c>
      <c r="I16" s="12">
        <v>0.77610000000000001</v>
      </c>
      <c r="J16" s="10">
        <f>IF(SUM(M16:O16)&gt;=2,1,IF(SUM(M16:O16)&lt;=-2,-1,0))</f>
        <v>0</v>
      </c>
      <c r="K16" s="11"/>
      <c r="L16" s="11"/>
      <c r="M16" s="10">
        <f>IF(F16&gt;5%,1,IF(F16&lt;-5%,-1,0))</f>
        <v>-1</v>
      </c>
      <c r="N16" s="10">
        <f>IF(G16&gt;5%,1,IF(G16&lt;-5%,-1,0))</f>
        <v>-1</v>
      </c>
      <c r="O16" s="9">
        <f>IF(H16&gt;5%,1,IF(H16&lt;-5%,-1,0))</f>
        <v>1</v>
      </c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</row>
    <row r="17" spans="1:31" x14ac:dyDescent="0.2">
      <c r="A17" s="22">
        <v>15</v>
      </c>
      <c r="B17" s="4" t="s">
        <v>1</v>
      </c>
      <c r="C17" s="3">
        <v>53.85</v>
      </c>
      <c r="D17" s="3">
        <v>43.08</v>
      </c>
      <c r="E17" s="3">
        <v>33.35</v>
      </c>
      <c r="F17" s="6">
        <f>IF(C17=0,"",C17/C10-1)</f>
        <v>-0.24674779689467052</v>
      </c>
      <c r="G17" s="6">
        <f>(D17/D10-1)*-1</f>
        <v>-0.68874950999607987</v>
      </c>
      <c r="H17" s="6">
        <f>E17/E10-1</f>
        <v>-0.3276209677419355</v>
      </c>
      <c r="I17" s="5">
        <v>1345</v>
      </c>
      <c r="J17" s="3">
        <f>IF(SUM(M17:O17)&gt;=2,1,IF(SUM(M17:O17)&lt;=-2,-1,0))</f>
        <v>-1</v>
      </c>
      <c r="K17" s="4"/>
      <c r="L17" s="4"/>
      <c r="M17" s="3">
        <f>IF(F17&gt;5%,1,IF(F17&lt;-5%,-1,0))</f>
        <v>-1</v>
      </c>
      <c r="N17" s="3">
        <f>IF(G17&gt;5%,1,IF(G17&lt;-5%,-1,0))</f>
        <v>-1</v>
      </c>
      <c r="O17" s="2">
        <f>IF(H17&gt;5%,1,IF(H17&lt;-5%,-1,0))</f>
        <v>-1</v>
      </c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</row>
    <row r="18" spans="1:31" x14ac:dyDescent="0.2">
      <c r="A18" s="21">
        <v>16</v>
      </c>
      <c r="B18" s="18" t="s">
        <v>7</v>
      </c>
      <c r="C18" s="17">
        <v>97.43</v>
      </c>
      <c r="D18" s="17">
        <v>6.12</v>
      </c>
      <c r="E18" s="17">
        <v>43.8</v>
      </c>
      <c r="F18" s="20">
        <f>IF(C18=0,"",C18/C11-1)</f>
        <v>9.3122405475148717E-2</v>
      </c>
      <c r="G18" s="20">
        <f>(D18/D11-1)*-1</f>
        <v>0.60617760617760608</v>
      </c>
      <c r="H18" s="20">
        <f>E18/E11-1</f>
        <v>-4.6997389033942683E-2</v>
      </c>
      <c r="I18" s="19">
        <v>1.2287999999999999</v>
      </c>
      <c r="J18" s="17">
        <f>IF(SUM(M18:N18)&gt;=2,1,IF(SUM(M18:N18)&lt;=-2,-1,0))</f>
        <v>1</v>
      </c>
      <c r="K18" s="24">
        <f>IF(AND(J11=-1,(I11-I18)&gt;0),1,IF(AND(J11=1,(I18-I11)&gt;0),-1,0))</f>
        <v>1</v>
      </c>
      <c r="L18" s="24">
        <f>IF(AND(J11=-1,(I11-I18)&lt;0),-1,IF(AND(J11=1,(I18-I11)&lt;0),-1,0))</f>
        <v>0</v>
      </c>
      <c r="M18" s="17">
        <f>IF(F18&gt;5%,1,IF(F18&lt;-5%,-1,0))</f>
        <v>1</v>
      </c>
      <c r="N18" s="17">
        <f>IF(G18&gt;5%,1,IF(G18&lt;-5%,-1,0))</f>
        <v>1</v>
      </c>
      <c r="O18" s="16">
        <f>IF(H18&gt;5%,1,IF(H18&lt;-5%,-1,0))</f>
        <v>0</v>
      </c>
      <c r="P18">
        <f>IF(OR(K18=1,K18=-1),ABS(I18-I11),0)</f>
        <v>3.9000000000000146E-3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</row>
    <row r="19" spans="1:31" x14ac:dyDescent="0.2">
      <c r="A19" s="15">
        <v>16</v>
      </c>
      <c r="B19" s="11" t="s">
        <v>6</v>
      </c>
      <c r="C19" s="10">
        <v>100</v>
      </c>
      <c r="D19" s="10">
        <v>0</v>
      </c>
      <c r="E19" s="10">
        <v>12.86</v>
      </c>
      <c r="F19" s="13">
        <f>IF(C19=0,"",C19/C12-1)</f>
        <v>0</v>
      </c>
      <c r="G19" s="13" t="str">
        <f>IF(D12=0,"",(D19/D12-1)*-1)</f>
        <v/>
      </c>
      <c r="H19" s="13">
        <f>E19/E12-1</f>
        <v>0.28343313373253487</v>
      </c>
      <c r="I19" s="12">
        <v>1.3994</v>
      </c>
      <c r="J19" s="10">
        <f>IF(SUM(M19:N19)&gt;=2,1,IF(SUM(M19:N19)&lt;=-2,-1,0))</f>
        <v>0</v>
      </c>
      <c r="K19" s="11">
        <f>IF(AND(J12=-1,(I12-I19)&gt;0),1,IF(AND(J12=1,(I19-I12)&gt;0),-1,0))</f>
        <v>0</v>
      </c>
      <c r="L19" s="11"/>
      <c r="M19" s="10">
        <f>IF(F19&gt;5%,1,IF(F19&lt;-5%,-1,0))</f>
        <v>0</v>
      </c>
      <c r="N19" s="10">
        <f>IF(G19&gt;5%,1,IF(G19&lt;-5%,-1,0))</f>
        <v>1</v>
      </c>
      <c r="O19" s="9">
        <f>IF(H19&gt;5%,1,IF(H19&lt;-5%,-1,0))</f>
        <v>1</v>
      </c>
      <c r="P19">
        <f>IF(OR(K19=1,K19=-1),ABS(I19-I12),0)</f>
        <v>0</v>
      </c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</row>
    <row r="20" spans="1:31" x14ac:dyDescent="0.2">
      <c r="A20" s="15">
        <v>16</v>
      </c>
      <c r="B20" s="11" t="s">
        <v>5</v>
      </c>
      <c r="C20" s="10">
        <v>38.659999999999997</v>
      </c>
      <c r="D20" s="10">
        <v>59.08</v>
      </c>
      <c r="E20" s="10">
        <v>73.09</v>
      </c>
      <c r="F20" s="13">
        <f>IF(C20=0,"",C20/C13-1)</f>
        <v>7.988826815642458E-2</v>
      </c>
      <c r="G20" s="13">
        <f>IF(D13=0,"",(D20/D13-1)*-1)</f>
        <v>0.10457714458926959</v>
      </c>
      <c r="H20" s="13">
        <f>E20/E13-1</f>
        <v>-5.4463130659767045E-2</v>
      </c>
      <c r="I20" s="12">
        <v>0.9738</v>
      </c>
      <c r="J20" s="10">
        <f>IF(SUM(M20:N20)&gt;=2,1,IF(SUM(M20:N20)&lt;=-2,-1,0))</f>
        <v>1</v>
      </c>
      <c r="K20" s="11">
        <f>IF(AND(J13=-1,(I13-I20)&gt;0),1,IF(AND(J13=1,(I20-I13)&gt;0),-1,0))</f>
        <v>0</v>
      </c>
      <c r="L20" s="11"/>
      <c r="M20" s="10">
        <f>IF(F20&gt;5%,1,IF(F20&lt;-5%,-1,0))</f>
        <v>1</v>
      </c>
      <c r="N20" s="10">
        <f>IF(G20&gt;5%,1,IF(G20&lt;-5%,-1,0))</f>
        <v>1</v>
      </c>
      <c r="O20" s="9">
        <f>IF(H20&gt;5%,1,IF(H20&lt;-5%,-1,0))</f>
        <v>-1</v>
      </c>
      <c r="P20">
        <f>IF(OR(K20=1,K20=-1),ABS(I20-I13),0)</f>
        <v>0</v>
      </c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</row>
    <row r="21" spans="1:31" x14ac:dyDescent="0.2">
      <c r="A21" s="15">
        <v>16</v>
      </c>
      <c r="B21" s="11" t="s">
        <v>4</v>
      </c>
      <c r="C21" s="10">
        <v>62.45</v>
      </c>
      <c r="D21" s="10">
        <v>36.96</v>
      </c>
      <c r="E21" s="10">
        <v>92.24</v>
      </c>
      <c r="F21" s="13">
        <f>IF(C21=0,"",C21/C14-1)</f>
        <v>2.1092217135382674E-2</v>
      </c>
      <c r="G21" s="13">
        <f>IF(D14=0,"",(D21/D14-1)*-1)</f>
        <v>1.9628647214854134E-2</v>
      </c>
      <c r="H21" s="13">
        <f>E21/E14-1</f>
        <v>1.1181758386318741E-2</v>
      </c>
      <c r="I21" s="12">
        <v>1.2753000000000001</v>
      </c>
      <c r="J21" s="10">
        <f>IF(SUM(M21:N21)&gt;=2,1,IF(SUM(M21:N21)&lt;=-2,-1,0))</f>
        <v>0</v>
      </c>
      <c r="K21" s="11">
        <f>IF(AND(J14=-1,(I14-I21)&gt;0),1,IF(AND(J14=1,(I21-I14)&gt;0),-1,0))</f>
        <v>-1</v>
      </c>
      <c r="L21" s="11"/>
      <c r="M21" s="10">
        <f>IF(F21&gt;5%,1,IF(F21&lt;-5%,-1,0))</f>
        <v>0</v>
      </c>
      <c r="N21" s="10">
        <f>IF(G21&gt;5%,1,IF(G21&lt;-5%,-1,0))</f>
        <v>0</v>
      </c>
      <c r="O21" s="9">
        <f>IF(H21&gt;5%,1,IF(H21&lt;-5%,-1,0))</f>
        <v>0</v>
      </c>
      <c r="P21">
        <f>IF(OR(K21=1,K21=-1),ABS(I21-I14),0)</f>
        <v>1.5300000000000091E-2</v>
      </c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</row>
    <row r="22" spans="1:31" x14ac:dyDescent="0.2">
      <c r="A22" s="15">
        <v>16</v>
      </c>
      <c r="B22" s="11" t="s">
        <v>3</v>
      </c>
      <c r="C22" s="10">
        <v>0</v>
      </c>
      <c r="D22" s="10">
        <v>100</v>
      </c>
      <c r="E22" s="10">
        <v>100</v>
      </c>
      <c r="F22" s="13" t="str">
        <f>IF(C22=0,"",C22/C15-1)</f>
        <v/>
      </c>
      <c r="G22" s="13">
        <f>IF(D15=0,"",(D22/D15-1)*-1)</f>
        <v>0</v>
      </c>
      <c r="H22" s="13">
        <f>E22/E15-1</f>
        <v>0</v>
      </c>
      <c r="I22" s="12">
        <v>107.63</v>
      </c>
      <c r="J22" s="10">
        <f>IF(SUM(M22:N22)&gt;=2,1,IF(SUM(M22:N22)&lt;=-2,-1,0))</f>
        <v>0</v>
      </c>
      <c r="K22" s="11">
        <f>IF(AND(J15=-1,(I15-I22)&gt;0),1,IF(AND(J15=1,(I22-I15)&gt;0),-1,0))</f>
        <v>0</v>
      </c>
      <c r="L22" s="11"/>
      <c r="M22" s="10">
        <f>IF(F22&gt;5%,1,IF(F22&lt;-5%,-1,0))</f>
        <v>1</v>
      </c>
      <c r="N22" s="10">
        <f>IF(G22&gt;5%,1,IF(G22&lt;-5%,-1,0))</f>
        <v>0</v>
      </c>
      <c r="O22" s="9">
        <f>IF(H22&gt;5%,1,IF(H22&lt;-5%,-1,0))</f>
        <v>0</v>
      </c>
      <c r="P22">
        <f>IF(OR(K22=1,K22=-1),ABS(I22-I15),0)</f>
        <v>0</v>
      </c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</row>
    <row r="23" spans="1:31" x14ac:dyDescent="0.2">
      <c r="A23" s="15">
        <v>16</v>
      </c>
      <c r="B23" s="11" t="s">
        <v>2</v>
      </c>
      <c r="C23" s="10">
        <v>16.72</v>
      </c>
      <c r="D23" s="10">
        <v>87.25</v>
      </c>
      <c r="E23" s="10">
        <v>24.51</v>
      </c>
      <c r="F23" s="13">
        <f>IF(C23=0,"",C23/C16-1)</f>
        <v>-0.19731156985117615</v>
      </c>
      <c r="G23" s="13">
        <f>IF(D16=0,"",(D23/D16-1)*-1)</f>
        <v>-5.5784123910938899E-2</v>
      </c>
      <c r="H23" s="13">
        <f>E23/E16-1</f>
        <v>-0.25929283771532186</v>
      </c>
      <c r="I23" s="12">
        <v>0.76690000000000003</v>
      </c>
      <c r="J23" s="10">
        <f>IF(SUM(M23:N23)&gt;=2,1,IF(SUM(M23:N23)&lt;=-2,-1,0))</f>
        <v>-1</v>
      </c>
      <c r="K23" s="11">
        <f>IF(AND(J16=-1,(I16-I23)&gt;0),1,IF(AND(J16=1,(I23-I16)&gt;0),-1,0))</f>
        <v>0</v>
      </c>
      <c r="L23" s="11"/>
      <c r="M23" s="10">
        <f>IF(F23&gt;5%,1,IF(F23&lt;-5%,-1,0))</f>
        <v>-1</v>
      </c>
      <c r="N23" s="10">
        <f>IF(G23&gt;5%,1,IF(G23&lt;-5%,-1,0))</f>
        <v>-1</v>
      </c>
      <c r="O23" s="9">
        <f>IF(H23&gt;5%,1,IF(H23&lt;-5%,-1,0))</f>
        <v>-1</v>
      </c>
      <c r="P23">
        <f>IF(OR(K23=1,K23=-1),ABS(I23-I16),0)</f>
        <v>0</v>
      </c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</row>
    <row r="24" spans="1:31" x14ac:dyDescent="0.2">
      <c r="A24" s="22">
        <v>16</v>
      </c>
      <c r="B24" s="4" t="s">
        <v>1</v>
      </c>
      <c r="C24" s="3">
        <v>49.77</v>
      </c>
      <c r="D24" s="3">
        <v>47.96</v>
      </c>
      <c r="E24" s="3">
        <v>43.17</v>
      </c>
      <c r="F24" s="6">
        <f>IF(C24=0,"",C24/C17-1)</f>
        <v>-7.576601671309191E-2</v>
      </c>
      <c r="G24" s="6">
        <f>IF(D17=0,"",(D24/D17-1)*-1)</f>
        <v>-0.11327762302692679</v>
      </c>
      <c r="H24" s="6">
        <f>E24/E17-1</f>
        <v>0.29445277361319344</v>
      </c>
      <c r="I24" s="5">
        <v>1335.37</v>
      </c>
      <c r="J24" s="3">
        <f>IF(SUM(M24:N24)&gt;=2,1,IF(SUM(M24:N24)&lt;=-2,-1,0))</f>
        <v>-1</v>
      </c>
      <c r="K24" s="4">
        <f>IF(AND(J17=-1,(I17-I24)&gt;0),1,IF(AND(J17=1,(I24-I17)&gt;0),-1,0))</f>
        <v>1</v>
      </c>
      <c r="L24" s="4"/>
      <c r="M24" s="3">
        <f>IF(F24&gt;5%,1,IF(F24&lt;-5%,-1,0))</f>
        <v>-1</v>
      </c>
      <c r="N24" s="3">
        <f>IF(G24&gt;5%,1,IF(G24&lt;-5%,-1,0))</f>
        <v>-1</v>
      </c>
      <c r="O24" s="2">
        <f>IF(H24&gt;5%,1,IF(H24&lt;-5%,-1,0))</f>
        <v>1</v>
      </c>
      <c r="P24">
        <f>IF(OR(K24=1,K24=-1),ABS(I24-I17),0)</f>
        <v>9.6300000000001091</v>
      </c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</row>
    <row r="25" spans="1:31" x14ac:dyDescent="0.2">
      <c r="A25" s="21">
        <v>17</v>
      </c>
      <c r="B25" s="18" t="s">
        <v>7</v>
      </c>
      <c r="C25" s="17">
        <v>98.57</v>
      </c>
      <c r="D25" s="17">
        <v>6.8</v>
      </c>
      <c r="E25" s="17">
        <v>43.78</v>
      </c>
      <c r="F25" s="20">
        <f>IF(C25=0,"",C25/C18-1)</f>
        <v>1.1700708200759413E-2</v>
      </c>
      <c r="G25" s="20">
        <f>(D25/D18-1)*-1</f>
        <v>-0.11111111111111116</v>
      </c>
      <c r="H25" s="20">
        <f>E25/E18-1</f>
        <v>-4.5662100456611565E-4</v>
      </c>
      <c r="I25" s="19">
        <v>1.2128000000000001</v>
      </c>
      <c r="J25" s="17">
        <f>IF(SUM(M25:N25)&gt;=2,1,IF(SUM(M25:N25)&lt;=-2,-1,0))</f>
        <v>0</v>
      </c>
      <c r="K25" s="18">
        <f>IF(AND(J18=-1,(I18-I25)&gt;0),1,IF(AND(J18=1,(I25-I18)&gt;0),-1,0))</f>
        <v>0</v>
      </c>
      <c r="L25" s="18"/>
      <c r="M25" s="17">
        <f>IF(F25&gt;5%,1,IF(F25&lt;-5%,-1,0))</f>
        <v>0</v>
      </c>
      <c r="N25" s="17">
        <f>IF(G25&gt;5%,1,IF(G25&lt;-5%,-1,0))</f>
        <v>-1</v>
      </c>
      <c r="O25" s="16">
        <f>IF(H25&gt;5%,1,IF(H25&lt;-5%,-1,0))</f>
        <v>0</v>
      </c>
      <c r="P25">
        <f>IF(OR(K25=1,K25=-1),ABS(I25-I18),0)</f>
        <v>0</v>
      </c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</row>
    <row r="26" spans="1:31" x14ac:dyDescent="0.2">
      <c r="A26" s="15">
        <v>17</v>
      </c>
      <c r="B26" s="11" t="s">
        <v>6</v>
      </c>
      <c r="C26" s="14">
        <v>100</v>
      </c>
      <c r="D26" s="14">
        <v>0</v>
      </c>
      <c r="E26" s="14">
        <v>37</v>
      </c>
      <c r="F26" s="13">
        <f>IF(C26=0,"",C26/C19-1)</f>
        <v>0</v>
      </c>
      <c r="G26" s="13" t="str">
        <f>IF(D19=0,"",(D26/D19-1)*-1)</f>
        <v/>
      </c>
      <c r="H26" s="13">
        <f>E26/E19-1</f>
        <v>1.8771384136858478</v>
      </c>
      <c r="I26" s="12">
        <v>1.3777999999999999</v>
      </c>
      <c r="J26" s="10">
        <f>IF(SUM(M26:N26)&gt;=2,1,IF(SUM(M26:N26)&lt;=-2,-1,0))</f>
        <v>0</v>
      </c>
      <c r="K26" s="11">
        <f>IF(AND(J19=-1,(I19-I26)&gt;0),1,IF(AND(J19=1,(I26-I19)&gt;0),-1,0))</f>
        <v>0</v>
      </c>
      <c r="L26" s="11"/>
      <c r="M26" s="10">
        <f>IF(F26&gt;5%,1,IF(F26&lt;-5%,-1,0))</f>
        <v>0</v>
      </c>
      <c r="N26" s="10">
        <f>IF(G26&gt;5%,1,IF(G26&lt;-5%,-1,0))</f>
        <v>1</v>
      </c>
      <c r="O26" s="9">
        <f>IF(H26&gt;5%,1,IF(H26&lt;-5%,-1,0))</f>
        <v>1</v>
      </c>
      <c r="P26">
        <f>IF(OR(K26=1,K26=-1),ABS(I26-I19),0)</f>
        <v>0</v>
      </c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</row>
    <row r="27" spans="1:31" x14ac:dyDescent="0.2">
      <c r="A27" s="15">
        <v>17</v>
      </c>
      <c r="B27" s="11" t="s">
        <v>5</v>
      </c>
      <c r="C27" s="14">
        <v>38.1</v>
      </c>
      <c r="D27" s="14">
        <v>55.01</v>
      </c>
      <c r="E27" s="14">
        <v>59.46</v>
      </c>
      <c r="F27" s="13">
        <f>IF(C27=0,"",C27/C20-1)</f>
        <v>-1.4485256078634157E-2</v>
      </c>
      <c r="G27" s="13">
        <f>IF(D20=0,"",(D27/D20-1)*-1)</f>
        <v>6.8889641164522675E-2</v>
      </c>
      <c r="H27" s="13">
        <f>E27/E20-1</f>
        <v>-0.18648241893555895</v>
      </c>
      <c r="I27" s="12">
        <v>0.98699999999999999</v>
      </c>
      <c r="J27" s="10">
        <f>IF(SUM(M27:N27)&gt;=2,1,IF(SUM(M27:N27)&lt;=-2,-1,0))</f>
        <v>0</v>
      </c>
      <c r="K27" s="11">
        <f>IF(AND(J20=-1,(I20-I27)&gt;0),1,IF(AND(J20=1,(I27-I20)&gt;0),-1,0))</f>
        <v>-1</v>
      </c>
      <c r="L27" s="11"/>
      <c r="M27" s="10">
        <f>IF(F27&gt;5%,1,IF(F27&lt;-5%,-1,0))</f>
        <v>0</v>
      </c>
      <c r="N27" s="10">
        <f>IF(G27&gt;5%,1,IF(G27&lt;-5%,-1,0))</f>
        <v>1</v>
      </c>
      <c r="O27" s="9">
        <f>IF(H27&gt;5%,1,IF(H27&lt;-5%,-1,0))</f>
        <v>-1</v>
      </c>
      <c r="P27">
        <f>IF(OR(K27=1,K27=-1),ABS(I27-I20),0)</f>
        <v>1.319999999999999E-2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</row>
    <row r="28" spans="1:31" x14ac:dyDescent="0.2">
      <c r="A28" s="15">
        <v>17</v>
      </c>
      <c r="B28" s="11" t="s">
        <v>4</v>
      </c>
      <c r="C28" s="14">
        <v>60.64</v>
      </c>
      <c r="D28" s="14">
        <v>41.96</v>
      </c>
      <c r="E28" s="14">
        <v>90.23</v>
      </c>
      <c r="F28" s="13">
        <f>IF(C28=0,"",C28/C21-1)</f>
        <v>-2.8983186549239481E-2</v>
      </c>
      <c r="G28" s="13">
        <f>IF(D21=0,"",(D28/D21-1)*-1)</f>
        <v>-0.13528138528138522</v>
      </c>
      <c r="H28" s="13">
        <f>E28/E21-1</f>
        <v>-2.1790980052038056E-2</v>
      </c>
      <c r="I28" s="12">
        <v>1.2825</v>
      </c>
      <c r="J28" s="10">
        <f>IF(SUM(M28:N28)&gt;=2,1,IF(SUM(M28:N28)&lt;=-2,-1,0))</f>
        <v>0</v>
      </c>
      <c r="K28" s="11">
        <f>IF(AND(J21=-1,(I21-I28)&gt;0),1,IF(AND(J21=1,(I28-I21)&gt;0),-1,0))</f>
        <v>0</v>
      </c>
      <c r="L28" s="11"/>
      <c r="M28" s="10">
        <f>IF(F28&gt;5%,1,IF(F28&lt;-5%,-1,0))</f>
        <v>0</v>
      </c>
      <c r="N28" s="10">
        <f>IF(G28&gt;5%,1,IF(G28&lt;-5%,-1,0))</f>
        <v>-1</v>
      </c>
      <c r="O28" s="9">
        <f>IF(H28&gt;5%,1,IF(H28&lt;-5%,-1,0))</f>
        <v>0</v>
      </c>
      <c r="P28">
        <f>IF(OR(K28=1,K28=-1),ABS(I28-I21),0)</f>
        <v>0</v>
      </c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</row>
    <row r="29" spans="1:31" x14ac:dyDescent="0.2">
      <c r="A29" s="15">
        <v>17</v>
      </c>
      <c r="B29" s="11" t="s">
        <v>3</v>
      </c>
      <c r="C29" s="14">
        <v>1.68</v>
      </c>
      <c r="D29" s="14">
        <v>99.86</v>
      </c>
      <c r="E29" s="14">
        <v>100</v>
      </c>
      <c r="F29" s="13" t="str">
        <f>IF(OR(C29=0,C22=0),"",C29/C22-1)</f>
        <v/>
      </c>
      <c r="G29" s="13">
        <f>IF(D22=0,"",(D29/D22-1)*-1)</f>
        <v>1.3999999999999568E-3</v>
      </c>
      <c r="H29" s="13">
        <f>E29/E22-1</f>
        <v>0</v>
      </c>
      <c r="I29" s="12">
        <v>109.03</v>
      </c>
      <c r="J29" s="10">
        <f>IF(SUM(M29:N29)&gt;=2,1,IF(SUM(M29:N29)&lt;=-2,-1,0))</f>
        <v>0</v>
      </c>
      <c r="K29" s="11">
        <f>IF(AND(J22=-1,(I22-I29)&gt;0),1,IF(AND(J22=1,(I29-I22)&gt;0),-1,0))</f>
        <v>0</v>
      </c>
      <c r="L29" s="11"/>
      <c r="M29" s="10">
        <f>IF(F29&gt;5%,1,IF(F29&lt;-5%,-1,0))</f>
        <v>1</v>
      </c>
      <c r="N29" s="10">
        <f>IF(G29&gt;5%,1,IF(G29&lt;-5%,-1,0))</f>
        <v>0</v>
      </c>
      <c r="O29" s="9">
        <f>IF(H29&gt;5%,1,IF(H29&lt;-5%,-1,0))</f>
        <v>0</v>
      </c>
      <c r="P29">
        <f>IF(OR(K29=1,K29=-1),ABS(I29-I22),0)</f>
        <v>0</v>
      </c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</row>
    <row r="30" spans="1:31" x14ac:dyDescent="0.2">
      <c r="A30" s="15">
        <v>17</v>
      </c>
      <c r="B30" s="11" t="s">
        <v>2</v>
      </c>
      <c r="C30" s="14">
        <v>9.31</v>
      </c>
      <c r="D30" s="14">
        <v>88.55</v>
      </c>
      <c r="E30" s="14">
        <v>20.100000000000001</v>
      </c>
      <c r="F30" s="13">
        <f>IF(C30=0,"",C30/C23-1)</f>
        <v>-0.44318181818181812</v>
      </c>
      <c r="G30" s="13">
        <f>IF(D23=0,"",(D30/D23-1)*-1)</f>
        <v>-1.489971346704877E-2</v>
      </c>
      <c r="H30" s="13">
        <f>E30/E23-1</f>
        <v>-0.17992656058751533</v>
      </c>
      <c r="I30" s="12">
        <v>0.75780000000000003</v>
      </c>
      <c r="J30" s="10">
        <f>IF(SUM(M30:N30)&gt;=2,1,IF(SUM(M30:N30)&lt;=-2,-1,0))</f>
        <v>0</v>
      </c>
      <c r="K30" s="11">
        <f>IF(AND(J23=-1,(I23-I30)&gt;0),1,IF(AND(J23=1,(I30-I23)&gt;0),-1,0))</f>
        <v>1</v>
      </c>
      <c r="L30" s="11"/>
      <c r="M30" s="10">
        <f>IF(F30&gt;5%,1,IF(F30&lt;-5%,-1,0))</f>
        <v>-1</v>
      </c>
      <c r="N30" s="10">
        <f>IF(G30&gt;5%,1,IF(G30&lt;-5%,-1,0))</f>
        <v>0</v>
      </c>
      <c r="O30" s="9">
        <f>IF(H30&gt;5%,1,IF(H30&lt;-5%,-1,0))</f>
        <v>-1</v>
      </c>
      <c r="P30">
        <f>IF(OR(K30=1,K30=-1),ABS(I30-I23),0)</f>
        <v>9.099999999999997E-3</v>
      </c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</row>
    <row r="31" spans="1:31" x14ac:dyDescent="0.2">
      <c r="A31" s="22">
        <v>17</v>
      </c>
      <c r="B31" s="4" t="s">
        <v>1</v>
      </c>
      <c r="C31" s="3">
        <v>54.19</v>
      </c>
      <c r="D31" s="3">
        <v>43.32</v>
      </c>
      <c r="E31" s="3">
        <v>51.84</v>
      </c>
      <c r="F31" s="6">
        <f>IF(C31=0,"",C31/C24-1)</f>
        <v>8.8808519188265933E-2</v>
      </c>
      <c r="G31" s="6">
        <f>IF(D24=0,"",(D31/D24-1)*-1)</f>
        <v>9.6747289407839832E-2</v>
      </c>
      <c r="H31" s="6">
        <f>E31/E24-1</f>
        <v>0.20083391243919402</v>
      </c>
      <c r="I31" s="5">
        <v>1323</v>
      </c>
      <c r="J31" s="3">
        <f>IF(SUM(M31:N31)&gt;=2,1,IF(SUM(M31:N31)&lt;=-2,-1,0))</f>
        <v>1</v>
      </c>
      <c r="K31" s="4">
        <f>IF(AND(J24=-1,(I24-I31)&gt;0),1,IF(AND(J24=1,(I31-I24)&gt;0),-1,0))</f>
        <v>1</v>
      </c>
      <c r="L31" s="4"/>
      <c r="M31" s="3">
        <f>IF(F31&gt;5%,1,IF(F31&lt;-5%,-1,0))</f>
        <v>1</v>
      </c>
      <c r="N31" s="3">
        <f>IF(G31&gt;5%,1,IF(G31&lt;-5%,-1,0))</f>
        <v>1</v>
      </c>
      <c r="O31" s="2">
        <f>IF(H31&gt;5%,1,IF(H31&lt;-5%,-1,0))</f>
        <v>1</v>
      </c>
      <c r="P31">
        <f>IF(OR(K31=1,K31=-1),ABS(I31-I24),0)</f>
        <v>12.369999999999891</v>
      </c>
    </row>
    <row r="32" spans="1:31" x14ac:dyDescent="0.2">
      <c r="A32" s="21">
        <v>18</v>
      </c>
      <c r="B32" s="18" t="s">
        <v>7</v>
      </c>
      <c r="C32" s="17">
        <v>85.18</v>
      </c>
      <c r="D32" s="17">
        <v>19.170000000000002</v>
      </c>
      <c r="E32" s="17">
        <v>42.37</v>
      </c>
      <c r="F32" s="20">
        <f>IF(C32=0,"",C32/C25-1)</f>
        <v>-0.13584254844273091</v>
      </c>
      <c r="G32" s="20">
        <f>(D32/D25-1)*-1</f>
        <v>-1.8191176470588237</v>
      </c>
      <c r="H32" s="20">
        <f>E32/E25-1</f>
        <v>-3.2206486980356441E-2</v>
      </c>
      <c r="I32" s="19">
        <v>1.1959</v>
      </c>
      <c r="J32" s="17">
        <f>IF(SUM(M32:N32)&gt;=2,1,IF(SUM(M32:N32)&lt;=-2,-1,0))</f>
        <v>-1</v>
      </c>
      <c r="K32" s="18">
        <f>IF(AND(J25=-1,(I25-I32)&gt;0),1,IF(AND(J25=1,(I32-I25)&gt;0),-1,0))</f>
        <v>0</v>
      </c>
      <c r="L32" s="18"/>
      <c r="M32" s="17">
        <f>IF(F32&gt;5%,1,IF(F32&lt;-5%,-1,0))</f>
        <v>-1</v>
      </c>
      <c r="N32" s="17">
        <f>IF(G32&gt;5%,1,IF(G32&lt;-5%,-1,0))</f>
        <v>-1</v>
      </c>
      <c r="O32" s="16">
        <f>IF(H32&gt;5%,1,IF(H32&lt;-5%,-1,0))</f>
        <v>0</v>
      </c>
      <c r="P32">
        <f>IF(OR(K32=1,K32=-1),ABS(I32-I25),0)</f>
        <v>0</v>
      </c>
    </row>
    <row r="33" spans="1:16" x14ac:dyDescent="0.2">
      <c r="A33" s="15">
        <v>18</v>
      </c>
      <c r="B33" s="11" t="s">
        <v>6</v>
      </c>
      <c r="C33" s="14">
        <v>94.18</v>
      </c>
      <c r="D33" s="14">
        <v>7.1</v>
      </c>
      <c r="E33" s="14">
        <v>19.72</v>
      </c>
      <c r="F33" s="13">
        <f>IF(C33=0,"",C33/C26-1)</f>
        <v>-5.8199999999999918E-2</v>
      </c>
      <c r="G33" s="13" t="str">
        <f>IF(D26=0,"",(D33/D26-1)*-1)</f>
        <v/>
      </c>
      <c r="H33" s="13">
        <f>E33/E26-1</f>
        <v>-0.46702702702702703</v>
      </c>
      <c r="I33" s="12">
        <v>1.3526</v>
      </c>
      <c r="J33" s="10">
        <f>IF(SUM(M33:N33)&gt;=2,1,IF(SUM(M33:N33)&lt;=-2,-1,0))</f>
        <v>0</v>
      </c>
      <c r="K33" s="11">
        <f>IF(AND(J26=-1,(I26-I33)&gt;0),1,IF(AND(J26=1,(I33-I26)&gt;0),-1,0))</f>
        <v>0</v>
      </c>
      <c r="L33" s="11"/>
      <c r="M33" s="10">
        <f>IF(F33&gt;5%,1,IF(F33&lt;-5%,-1,0))</f>
        <v>-1</v>
      </c>
      <c r="N33" s="10">
        <f>IF(G33&gt;5%,1,IF(G33&lt;-5%,-1,0))</f>
        <v>1</v>
      </c>
      <c r="O33" s="9">
        <f>IF(H33&gt;5%,1,IF(H33&lt;-5%,-1,0))</f>
        <v>-1</v>
      </c>
      <c r="P33">
        <f>IF(OR(K33=1,K33=-1),ABS(I33-I26),0)</f>
        <v>0</v>
      </c>
    </row>
    <row r="34" spans="1:16" x14ac:dyDescent="0.2">
      <c r="A34" s="15">
        <v>18</v>
      </c>
      <c r="B34" s="11" t="s">
        <v>5</v>
      </c>
      <c r="C34" s="14">
        <v>37.51</v>
      </c>
      <c r="D34" s="14">
        <v>41.28</v>
      </c>
      <c r="E34" s="14">
        <v>38.79</v>
      </c>
      <c r="F34" s="13">
        <f>IF(C34=0,"",C34/C27-1)</f>
        <v>-1.5485564304462018E-2</v>
      </c>
      <c r="G34" s="13">
        <f>IF(D27=0,"",(D34/D27-1)*-1)</f>
        <v>0.24959098345755315</v>
      </c>
      <c r="H34" s="13">
        <f>E34/E27-1</f>
        <v>-0.34762865792129161</v>
      </c>
      <c r="I34" s="12">
        <v>0.99939999999999996</v>
      </c>
      <c r="J34" s="10">
        <f>IF(SUM(M34:N34)&gt;=2,1,IF(SUM(M34:N34)&lt;=-2,-1,0))</f>
        <v>0</v>
      </c>
      <c r="K34" s="11">
        <f>IF(AND(J27=-1,(I27-I34)&gt;0),1,IF(AND(J27=1,(I34-I27)&gt;0),-1,0))</f>
        <v>0</v>
      </c>
      <c r="L34" s="11"/>
      <c r="M34" s="10">
        <f>IF(F34&gt;5%,1,IF(F34&lt;-5%,-1,0))</f>
        <v>0</v>
      </c>
      <c r="N34" s="10">
        <f>IF(G34&gt;5%,1,IF(G34&lt;-5%,-1,0))</f>
        <v>1</v>
      </c>
      <c r="O34" s="9">
        <f>IF(H34&gt;5%,1,IF(H34&lt;-5%,-1,0))</f>
        <v>-1</v>
      </c>
      <c r="P34">
        <f>IF(OR(K34=1,K34=-1),ABS(I34-I27),0)</f>
        <v>0</v>
      </c>
    </row>
    <row r="35" spans="1:16" x14ac:dyDescent="0.2">
      <c r="A35" s="15">
        <v>18</v>
      </c>
      <c r="B35" s="11" t="s">
        <v>4</v>
      </c>
      <c r="C35" s="14">
        <v>56.65</v>
      </c>
      <c r="D35" s="14">
        <v>43.73</v>
      </c>
      <c r="E35" s="14">
        <v>95.06</v>
      </c>
      <c r="F35" s="13">
        <f>IF(C35=0,"",C35/C28-1)</f>
        <v>-6.579815303430081E-2</v>
      </c>
      <c r="G35" s="13">
        <f>IF(D28=0,"",(D35/D28-1)*-1)</f>
        <v>-4.2183031458531861E-2</v>
      </c>
      <c r="H35" s="13">
        <f>E35/E28-1</f>
        <v>5.3529868114817747E-2</v>
      </c>
      <c r="I35" s="12">
        <v>1.2842</v>
      </c>
      <c r="J35" s="10">
        <f>IF(SUM(M35:N35)&gt;=2,1,IF(SUM(M35:N35)&lt;=-2,-1,0))</f>
        <v>0</v>
      </c>
      <c r="K35" s="11">
        <f>IF(AND(J28=-1,(I28-I35)&gt;0),1,IF(AND(J28=1,(I35-I28)&gt;0),-1,0))</f>
        <v>0</v>
      </c>
      <c r="L35" s="11"/>
      <c r="M35" s="10">
        <f>IF(F35&gt;5%,1,IF(F35&lt;-5%,-1,0))</f>
        <v>-1</v>
      </c>
      <c r="N35" s="10">
        <f>IF(G35&gt;5%,1,IF(G35&lt;-5%,-1,0))</f>
        <v>0</v>
      </c>
      <c r="O35" s="9">
        <f>IF(H35&gt;5%,1,IF(H35&lt;-5%,-1,0))</f>
        <v>1</v>
      </c>
      <c r="P35">
        <f>IF(OR(K35=1,K35=-1),ABS(I35-I28),0)</f>
        <v>0</v>
      </c>
    </row>
    <row r="36" spans="1:16" x14ac:dyDescent="0.2">
      <c r="A36" s="15">
        <v>18</v>
      </c>
      <c r="B36" s="11" t="s">
        <v>3</v>
      </c>
      <c r="C36" s="14">
        <v>1.36</v>
      </c>
      <c r="D36" s="14">
        <v>94.17</v>
      </c>
      <c r="E36" s="14">
        <v>87.83</v>
      </c>
      <c r="F36" s="13">
        <f>IF(C36=0,"",C36/C29-1)</f>
        <v>-0.19047619047619035</v>
      </c>
      <c r="G36" s="13">
        <f>IF(D29=0,"",(D36/D29-1)*-1)</f>
        <v>5.6979771680352509E-2</v>
      </c>
      <c r="H36" s="13">
        <f>E36/E29-1</f>
        <v>-0.12170000000000003</v>
      </c>
      <c r="I36" s="12">
        <v>109.09</v>
      </c>
      <c r="J36" s="10">
        <f>IF(SUM(M36:N36)&gt;=2,1,IF(SUM(M36:N36)&lt;=-2,-1,0))</f>
        <v>0</v>
      </c>
      <c r="K36" s="11">
        <f>IF(AND(J29=-1,(I29-I36)&gt;0),1,IF(AND(J29=1,(I36-I29)&gt;0),-1,0))</f>
        <v>0</v>
      </c>
      <c r="L36" s="11"/>
      <c r="M36" s="10">
        <f>IF(F36&gt;5%,1,IF(F36&lt;-5%,-1,0))</f>
        <v>-1</v>
      </c>
      <c r="N36" s="10">
        <f>IF(G36&gt;5%,1,IF(G36&lt;-5%,-1,0))</f>
        <v>1</v>
      </c>
      <c r="O36" s="9">
        <f>IF(H36&gt;5%,1,IF(H36&lt;-5%,-1,0))</f>
        <v>-1</v>
      </c>
      <c r="P36">
        <f>IF(OR(K36=1,K36=-1),ABS(I36-I29),0)</f>
        <v>0</v>
      </c>
    </row>
    <row r="37" spans="1:16" x14ac:dyDescent="0.2">
      <c r="A37" s="15">
        <v>18</v>
      </c>
      <c r="B37" s="11" t="s">
        <v>2</v>
      </c>
      <c r="C37" s="14">
        <v>19.52</v>
      </c>
      <c r="D37" s="14">
        <v>89.92</v>
      </c>
      <c r="E37" s="14">
        <v>47.14</v>
      </c>
      <c r="F37" s="13">
        <f>IF(C37=0,"",C37/C30-1)</f>
        <v>1.0966702470461867</v>
      </c>
      <c r="G37" s="13">
        <f>IF(D30=0,"",(D37/D30-1)*-1)</f>
        <v>-1.547148503670237E-2</v>
      </c>
      <c r="H37" s="13">
        <f>E37/E30-1</f>
        <v>1.3452736318407958</v>
      </c>
      <c r="I37" s="12">
        <v>0.75349999999999995</v>
      </c>
      <c r="J37" s="10">
        <f>IF(SUM(M37:N37)&gt;=2,1,IF(SUM(M37:N37)&lt;=-2,-1,0))</f>
        <v>0</v>
      </c>
      <c r="K37" s="11">
        <f>IF(AND(J30=-1,(I30-I37)&gt;0),1,IF(AND(J30=1,(I37-I30)&gt;0),-1,0))</f>
        <v>0</v>
      </c>
      <c r="L37" s="11"/>
      <c r="M37" s="10">
        <f>IF(F37&gt;5%,1,IF(F37&lt;-5%,-1,0))</f>
        <v>1</v>
      </c>
      <c r="N37" s="10">
        <f>IF(G37&gt;5%,1,IF(G37&lt;-5%,-1,0))</f>
        <v>0</v>
      </c>
      <c r="O37" s="9">
        <f>IF(H37&gt;5%,1,IF(H37&lt;-5%,-1,0))</f>
        <v>1</v>
      </c>
      <c r="P37">
        <f>IF(OR(K37=1,K37=-1),ABS(I37-I30),0)</f>
        <v>0</v>
      </c>
    </row>
    <row r="38" spans="1:16" x14ac:dyDescent="0.2">
      <c r="A38" s="22">
        <v>18</v>
      </c>
      <c r="B38" s="4" t="s">
        <v>1</v>
      </c>
      <c r="C38" s="3">
        <v>39.6</v>
      </c>
      <c r="D38" s="3">
        <v>55.94</v>
      </c>
      <c r="E38" s="3">
        <v>45.86</v>
      </c>
      <c r="F38" s="6">
        <f>IF(C38=0,"",C38/C31-1)</f>
        <v>-0.26923786676508576</v>
      </c>
      <c r="G38" s="6">
        <f>IF(D31=0,"",(D38/D31-1)*-1)</f>
        <v>-0.29132040627885503</v>
      </c>
      <c r="H38" s="6">
        <f>E38/E31-1</f>
        <v>-0.11535493827160503</v>
      </c>
      <c r="I38" s="5">
        <v>1314.92</v>
      </c>
      <c r="J38" s="3">
        <f>IF(SUM(M38:N38)&gt;=2,1,IF(SUM(M38:N38)&lt;=-2,-1,0))</f>
        <v>-1</v>
      </c>
      <c r="K38" s="4">
        <f>IF(AND(J31=-1,(I31-I38)&gt;0),1,IF(AND(J31=1,(I38-I31)&gt;0),-1,0))</f>
        <v>0</v>
      </c>
      <c r="L38" s="4"/>
      <c r="M38" s="3">
        <f>IF(F38&gt;5%,1,IF(F38&lt;-5%,-1,0))</f>
        <v>-1</v>
      </c>
      <c r="N38" s="3">
        <f>IF(G38&gt;5%,1,IF(G38&lt;-5%,-1,0))</f>
        <v>-1</v>
      </c>
      <c r="O38" s="2">
        <f>IF(H38&gt;5%,1,IF(H38&lt;-5%,-1,0))</f>
        <v>-1</v>
      </c>
      <c r="P38">
        <f>IF(OR(K38=1,K38=-1),ABS(I38-I31),0)</f>
        <v>0</v>
      </c>
    </row>
    <row r="39" spans="1:16" x14ac:dyDescent="0.2">
      <c r="A39" s="21">
        <v>19</v>
      </c>
      <c r="B39" s="18" t="s">
        <v>7</v>
      </c>
      <c r="C39" s="17">
        <v>72.87</v>
      </c>
      <c r="D39" s="17">
        <v>33.14</v>
      </c>
      <c r="E39" s="17">
        <v>58.27</v>
      </c>
      <c r="F39" s="20">
        <f>IF(C39=0,"",C39/C32-1)</f>
        <v>-0.14451749236910072</v>
      </c>
      <c r="G39" s="20">
        <f>(D39/D32-1)*-1</f>
        <v>-0.72874282733437656</v>
      </c>
      <c r="H39" s="20">
        <f>E39/E32-1</f>
        <v>0.37526551805522801</v>
      </c>
      <c r="I39" s="19">
        <v>1.1940999999999999</v>
      </c>
      <c r="J39" s="17">
        <f>IF(SUM(M39:N39)&gt;=2,1,IF(SUM(M39:N39)&lt;=-2,-1,0))</f>
        <v>-1</v>
      </c>
      <c r="K39" s="18">
        <f>IF(AND(J32=-1,(I32-I39)&gt;0),1,IF(AND(J32=1,(I39-I32)&gt;0),-1,0))</f>
        <v>1</v>
      </c>
      <c r="L39" s="18"/>
      <c r="M39" s="17">
        <f>IF(F39&gt;5%,1,IF(F39&lt;-5%,-1,0))</f>
        <v>-1</v>
      </c>
      <c r="N39" s="17">
        <f>IF(G39&gt;5%,1,IF(G39&lt;-5%,-1,0))</f>
        <v>-1</v>
      </c>
      <c r="O39" s="16">
        <f>IF(H39&gt;5%,1,IF(H39&lt;-5%,-1,0))</f>
        <v>1</v>
      </c>
      <c r="P39">
        <f>IF(OR(K39=1,K39=-1),ABS(I39-I32),0)</f>
        <v>1.8000000000000238E-3</v>
      </c>
    </row>
    <row r="40" spans="1:16" x14ac:dyDescent="0.2">
      <c r="A40" s="15">
        <v>19</v>
      </c>
      <c r="B40" s="11" t="s">
        <v>6</v>
      </c>
      <c r="C40" s="14">
        <v>80.06</v>
      </c>
      <c r="D40" s="14">
        <v>24</v>
      </c>
      <c r="E40" s="14">
        <v>39.880000000000003</v>
      </c>
      <c r="F40" s="13">
        <f>IF(C40=0,"",C40/C33-1)</f>
        <v>-0.14992567424081549</v>
      </c>
      <c r="G40" s="13">
        <f>IF(D33=0,"",(D40/D33-1)*-1)</f>
        <v>-2.3802816901408455</v>
      </c>
      <c r="H40" s="13">
        <f>E40/E33-1</f>
        <v>1.0223123732251524</v>
      </c>
      <c r="I40" s="12">
        <v>1.3536999999999999</v>
      </c>
      <c r="J40" s="10">
        <f>IF(SUM(M40:N40)&gt;=2,1,IF(SUM(M40:N40)&lt;=-2,-1,0))</f>
        <v>-1</v>
      </c>
      <c r="K40" s="11">
        <f>IF(AND(J33=-1,(I33-I40)&gt;0),1,IF(AND(J33=1,(I40-I33)&gt;0),-1,0))</f>
        <v>0</v>
      </c>
      <c r="L40" s="11"/>
      <c r="M40" s="10">
        <f>IF(F40&gt;5%,1,IF(F40&lt;-5%,-1,0))</f>
        <v>-1</v>
      </c>
      <c r="N40" s="10">
        <f>IF(G40&gt;5%,1,IF(G40&lt;-5%,-1,0))</f>
        <v>-1</v>
      </c>
      <c r="O40" s="9">
        <f>IF(H40&gt;5%,1,IF(H40&lt;-5%,-1,0))</f>
        <v>1</v>
      </c>
      <c r="P40">
        <f>IF(OR(K40=1,K40=-1),ABS(I40-I33),0)</f>
        <v>0</v>
      </c>
    </row>
    <row r="41" spans="1:16" x14ac:dyDescent="0.2">
      <c r="A41" s="15">
        <v>19</v>
      </c>
      <c r="B41" s="11" t="s">
        <v>5</v>
      </c>
      <c r="C41" s="14">
        <v>66.77</v>
      </c>
      <c r="D41" s="14">
        <v>16.46</v>
      </c>
      <c r="E41" s="14">
        <v>15.87</v>
      </c>
      <c r="F41" s="13">
        <f>IF(C41=0,"",C41/C34-1)</f>
        <v>0.78005865102639294</v>
      </c>
      <c r="G41" s="13">
        <f>IF(D34=0,"",(D41/D34-1)*-1)</f>
        <v>0.60125968992248069</v>
      </c>
      <c r="H41" s="13">
        <f>E41/E34-1</f>
        <v>-0.59087393658159315</v>
      </c>
      <c r="I41" s="12">
        <v>0.99939999999999996</v>
      </c>
      <c r="J41" s="10">
        <f>IF(SUM(M41:N41)&gt;=2,1,IF(SUM(M41:N41)&lt;=-2,-1,0))</f>
        <v>1</v>
      </c>
      <c r="K41" s="11">
        <f>IF(AND(J34=-1,(I34-I41)&gt;0),1,IF(AND(J34=1,(I41-I34)&gt;0),-1,0))</f>
        <v>0</v>
      </c>
      <c r="L41" s="11"/>
      <c r="M41" s="10">
        <f>IF(F41&gt;5%,1,IF(F41&lt;-5%,-1,0))</f>
        <v>1</v>
      </c>
      <c r="N41" s="10">
        <f>IF(G41&gt;5%,1,IF(G41&lt;-5%,-1,0))</f>
        <v>1</v>
      </c>
      <c r="O41" s="9">
        <f>IF(H41&gt;5%,1,IF(H41&lt;-5%,-1,0))</f>
        <v>-1</v>
      </c>
      <c r="P41">
        <f>IF(OR(K41=1,K41=-1),ABS(I41-I34),0)</f>
        <v>0</v>
      </c>
    </row>
    <row r="42" spans="1:16" x14ac:dyDescent="0.2">
      <c r="A42" s="15">
        <v>19</v>
      </c>
      <c r="B42" s="11" t="s">
        <v>4</v>
      </c>
      <c r="C42" s="14">
        <v>58.46</v>
      </c>
      <c r="D42" s="14">
        <v>39.89</v>
      </c>
      <c r="E42" s="14">
        <v>94.38</v>
      </c>
      <c r="F42" s="13">
        <f>IF(C42=0,"",C42/C35-1)</f>
        <v>3.1950573698146467E-2</v>
      </c>
      <c r="G42" s="13">
        <f>IF(D35=0,"",(D42/D35-1)*-1)</f>
        <v>8.7811571003887368E-2</v>
      </c>
      <c r="H42" s="13">
        <f>E42/E35-1</f>
        <v>-7.1533768146434529E-3</v>
      </c>
      <c r="I42" s="12">
        <v>1.2789999999999999</v>
      </c>
      <c r="J42" s="10">
        <f>IF(SUM(M42:N42)&gt;=2,1,IF(SUM(M42:N42)&lt;=-2,-1,0))</f>
        <v>0</v>
      </c>
      <c r="K42" s="11">
        <f>IF(AND(J35=-1,(I35-I42)&gt;0),1,IF(AND(J35=1,(I42-I35)&gt;0),-1,0))</f>
        <v>0</v>
      </c>
      <c r="L42" s="11"/>
      <c r="M42" s="10">
        <f>IF(F42&gt;5%,1,IF(F42&lt;-5%,-1,0))</f>
        <v>0</v>
      </c>
      <c r="N42" s="10">
        <f>IF(G42&gt;5%,1,IF(G42&lt;-5%,-1,0))</f>
        <v>1</v>
      </c>
      <c r="O42" s="9">
        <f>IF(H42&gt;5%,1,IF(H42&lt;-5%,-1,0))</f>
        <v>0</v>
      </c>
      <c r="P42">
        <f>IF(OR(K42=1,K42=-1),ABS(I42-I35),0)</f>
        <v>0</v>
      </c>
    </row>
    <row r="43" spans="1:16" x14ac:dyDescent="0.2">
      <c r="A43" s="15">
        <v>19</v>
      </c>
      <c r="B43" s="11" t="s">
        <v>3</v>
      </c>
      <c r="C43" s="14">
        <v>2.0299999999999998</v>
      </c>
      <c r="D43" s="14">
        <v>91.84</v>
      </c>
      <c r="E43" s="14">
        <v>79.739999999999995</v>
      </c>
      <c r="F43" s="13">
        <f>IF(C43=0,"",C43/C36-1)</f>
        <v>0.49264705882352922</v>
      </c>
      <c r="G43" s="13">
        <f>IF(D36=0,"",(D43/D36-1)*-1)</f>
        <v>2.4742486991610857E-2</v>
      </c>
      <c r="H43" s="13">
        <f>E43/E36-1</f>
        <v>-9.2109757486052657E-2</v>
      </c>
      <c r="I43" s="12">
        <v>109.36</v>
      </c>
      <c r="J43" s="10">
        <f>IF(SUM(M43:N43)&gt;=2,1,IF(SUM(M43:N43)&lt;=-2,-1,0))</f>
        <v>0</v>
      </c>
      <c r="K43" s="11">
        <f>IF(AND(J36=-1,(I36-I43)&gt;0),1,IF(AND(J36=1,(I43-I36)&gt;0),-1,0))</f>
        <v>0</v>
      </c>
      <c r="L43" s="11"/>
      <c r="M43" s="10">
        <f>IF(F43&gt;5%,1,IF(F43&lt;-5%,-1,0))</f>
        <v>1</v>
      </c>
      <c r="N43" s="10">
        <f>IF(G43&gt;5%,1,IF(G43&lt;-5%,-1,0))</f>
        <v>0</v>
      </c>
      <c r="O43" s="9">
        <f>IF(H43&gt;5%,1,IF(H43&lt;-5%,-1,0))</f>
        <v>-1</v>
      </c>
      <c r="P43">
        <f>IF(OR(K43=1,K43=-1),ABS(I43-I36),0)</f>
        <v>0</v>
      </c>
    </row>
    <row r="44" spans="1:16" x14ac:dyDescent="0.2">
      <c r="A44" s="15">
        <v>19</v>
      </c>
      <c r="B44" s="11" t="s">
        <v>2</v>
      </c>
      <c r="C44" s="14">
        <v>16.55</v>
      </c>
      <c r="D44" s="14">
        <v>95.46</v>
      </c>
      <c r="E44" s="14">
        <v>71.33</v>
      </c>
      <c r="F44" s="13">
        <f>IF(C44=0,"",C44/C37-1)</f>
        <v>-0.15215163934426224</v>
      </c>
      <c r="G44" s="13">
        <f>IF(D37=0,"",(D44/D37-1)*-1)</f>
        <v>-6.1610320284697373E-2</v>
      </c>
      <c r="H44" s="13">
        <f>E44/E37-1</f>
        <v>0.51315231226134905</v>
      </c>
      <c r="I44" s="12">
        <v>0.75380000000000003</v>
      </c>
      <c r="J44" s="10">
        <f>IF(SUM(M44:N44)&gt;=2,1,IF(SUM(M44:N44)&lt;=-2,-1,0))</f>
        <v>-1</v>
      </c>
      <c r="K44" s="11">
        <f>IF(AND(J37=-1,(I37-I44)&gt;0),1,IF(AND(J37=1,(I44-I37)&gt;0),-1,0))</f>
        <v>0</v>
      </c>
      <c r="L44" s="11"/>
      <c r="M44" s="10">
        <f>IF(F44&gt;5%,1,IF(F44&lt;-5%,-1,0))</f>
        <v>-1</v>
      </c>
      <c r="N44" s="10">
        <f>IF(G44&gt;5%,1,IF(G44&lt;-5%,-1,0))</f>
        <v>-1</v>
      </c>
      <c r="O44" s="9">
        <f>IF(H44&gt;5%,1,IF(H44&lt;-5%,-1,0))</f>
        <v>1</v>
      </c>
      <c r="P44">
        <f>IF(OR(K44=1,K44=-1),ABS(I44-I37),0)</f>
        <v>0</v>
      </c>
    </row>
    <row r="45" spans="1:16" x14ac:dyDescent="0.2">
      <c r="A45" s="22">
        <v>19</v>
      </c>
      <c r="B45" s="4" t="s">
        <v>1</v>
      </c>
      <c r="C45" s="3">
        <v>22.03</v>
      </c>
      <c r="D45" s="3">
        <v>72.87</v>
      </c>
      <c r="E45" s="3">
        <v>38.880000000000003</v>
      </c>
      <c r="F45" s="6">
        <f>IF(C45=0,"",C45/C38-1)</f>
        <v>-0.44368686868686869</v>
      </c>
      <c r="G45" s="6">
        <f>IF(D38=0,"",(D45/D38-1)*-1)</f>
        <v>-0.30264569181265655</v>
      </c>
      <c r="H45" s="6">
        <f>E45/E38-1</f>
        <v>-0.15220235499345824</v>
      </c>
      <c r="I45" s="5">
        <v>1317.97</v>
      </c>
      <c r="J45" s="3">
        <f>IF(SUM(M45:N45)&gt;=2,1,IF(SUM(M45:N45)&lt;=-2,-1,0))</f>
        <v>-1</v>
      </c>
      <c r="K45" s="4">
        <f>IF(AND(J38=-1,(I38-I45)&gt;0),1,IF(AND(J38=1,(I45-I38)&gt;0),-1,0))</f>
        <v>0</v>
      </c>
      <c r="L45" s="4"/>
      <c r="M45" s="3">
        <f>IF(F45&gt;5%,1,IF(F45&lt;-5%,-1,0))</f>
        <v>-1</v>
      </c>
      <c r="N45" s="3">
        <f>IF(G45&gt;5%,1,IF(G45&lt;-5%,-1,0))</f>
        <v>-1</v>
      </c>
      <c r="O45" s="2">
        <f>IF(H45&gt;5%,1,IF(H45&lt;-5%,-1,0))</f>
        <v>-1</v>
      </c>
      <c r="P45">
        <f>IF(OR(K45=1,K45=-1),ABS(I45-I38),0)</f>
        <v>0</v>
      </c>
    </row>
    <row r="46" spans="1:16" x14ac:dyDescent="0.2">
      <c r="A46" s="21">
        <v>20</v>
      </c>
      <c r="B46" s="18" t="s">
        <v>7</v>
      </c>
      <c r="C46" s="17">
        <v>52.07</v>
      </c>
      <c r="D46" s="17">
        <v>57.46</v>
      </c>
      <c r="E46" s="17">
        <v>54.14</v>
      </c>
      <c r="F46" s="20">
        <f>IF(C46=0,"",C46/C39-1)</f>
        <v>-0.28543982434472348</v>
      </c>
      <c r="G46" s="20">
        <f>(D46/D39-1)*-1</f>
        <v>-0.73385636692818346</v>
      </c>
      <c r="H46" s="20">
        <f>E46/E39-1</f>
        <v>-7.0876952119444003E-2</v>
      </c>
      <c r="I46" s="19">
        <v>1.177</v>
      </c>
      <c r="J46" s="17">
        <f>IF(SUM(M46:N46)&gt;=2,1,IF(SUM(M46:N46)&lt;=-2,-1,0))</f>
        <v>-1</v>
      </c>
      <c r="K46" s="18">
        <f>IF(AND(J39=-1,(I39-I46)&gt;0),1,IF(AND(J39=1,(I46-I39)&gt;0),-1,0))</f>
        <v>1</v>
      </c>
      <c r="L46" s="18"/>
      <c r="M46" s="17">
        <f>IF(F46&gt;5%,1,IF(F46&lt;-5%,-1,0))</f>
        <v>-1</v>
      </c>
      <c r="N46" s="17">
        <f>IF(G46&gt;5%,1,IF(G46&lt;-5%,-1,0))</f>
        <v>-1</v>
      </c>
      <c r="O46" s="16">
        <f>IF(H46&gt;5%,1,IF(H46&lt;-5%,-1,0))</f>
        <v>-1</v>
      </c>
      <c r="P46">
        <f>IF(OR(K46=1,K46=-1),ABS(I46-I39),0)</f>
        <v>1.7099999999999893E-2</v>
      </c>
    </row>
    <row r="47" spans="1:16" x14ac:dyDescent="0.2">
      <c r="A47" s="15">
        <v>20</v>
      </c>
      <c r="B47" s="11" t="s">
        <v>6</v>
      </c>
      <c r="C47" s="14">
        <v>60.45</v>
      </c>
      <c r="D47" s="14">
        <v>46.27</v>
      </c>
      <c r="E47" s="14">
        <v>29.15</v>
      </c>
      <c r="F47" s="13">
        <f>IF(C47=0,"",C47/C40-1)</f>
        <v>-0.24494129402947784</v>
      </c>
      <c r="G47" s="13">
        <f>IF(D40=0,"",(D47/D40-1)*-1)</f>
        <v>-0.92791666666666672</v>
      </c>
      <c r="H47" s="13">
        <f>E47/E40-1</f>
        <v>-0.26905717151454367</v>
      </c>
      <c r="I47" s="12">
        <v>1.3473999999999999</v>
      </c>
      <c r="J47" s="10">
        <f>IF(SUM(M47:N47)&gt;=2,1,IF(SUM(M47:N47)&lt;=-2,-1,0))</f>
        <v>-1</v>
      </c>
      <c r="K47" s="11">
        <f>IF(AND(J40=-1,(I40-I47)&gt;0),1,IF(AND(J40=1,(I47-I40)&gt;0),-1,0))</f>
        <v>1</v>
      </c>
      <c r="L47" s="11"/>
      <c r="M47" s="10">
        <f>IF(F47&gt;5%,1,IF(F47&lt;-5%,-1,0))</f>
        <v>-1</v>
      </c>
      <c r="N47" s="10">
        <f>IF(G47&gt;5%,1,IF(G47&lt;-5%,-1,0))</f>
        <v>-1</v>
      </c>
      <c r="O47" s="9">
        <f>IF(H47&gt;5%,1,IF(H47&lt;-5%,-1,0))</f>
        <v>-1</v>
      </c>
      <c r="P47">
        <f>IF(OR(K47=1,K47=-1),ABS(I47-I40),0)</f>
        <v>6.2999999999999723E-3</v>
      </c>
    </row>
    <row r="48" spans="1:16" x14ac:dyDescent="0.2">
      <c r="A48" s="15">
        <v>20</v>
      </c>
      <c r="B48" s="11" t="s">
        <v>5</v>
      </c>
      <c r="C48" s="14">
        <v>100</v>
      </c>
      <c r="D48" s="14">
        <v>0</v>
      </c>
      <c r="E48" s="14">
        <v>100</v>
      </c>
      <c r="F48" s="13">
        <f>IF(C48=0,"",C48/C41-1)</f>
        <v>0.49767859817283222</v>
      </c>
      <c r="G48" s="13">
        <f>IF(D41=0,"",(D48/D41-1)*-1)</f>
        <v>1</v>
      </c>
      <c r="H48" s="13">
        <f>E48/E41-1</f>
        <v>5.30119722747322</v>
      </c>
      <c r="I48" s="12">
        <v>0.99719999999999998</v>
      </c>
      <c r="J48" s="10">
        <f>IF(SUM(M48:N48)&gt;=2,1,IF(SUM(M48:N48)&lt;=-2,-1,0))</f>
        <v>1</v>
      </c>
      <c r="K48" s="11">
        <f>IF(AND(J41=-1,(I41-I48)&gt;0),1,IF(AND(J41=1,(I48-I41)&gt;0),-1,0))</f>
        <v>0</v>
      </c>
      <c r="L48" s="11"/>
      <c r="M48" s="10">
        <f>IF(F48&gt;5%,1,IF(F48&lt;-5%,-1,0))</f>
        <v>1</v>
      </c>
      <c r="N48" s="10">
        <f>IF(G48&gt;5%,1,IF(G48&lt;-5%,-1,0))</f>
        <v>1</v>
      </c>
      <c r="O48" s="9">
        <f>IF(H48&gt;5%,1,IF(H48&lt;-5%,-1,0))</f>
        <v>1</v>
      </c>
      <c r="P48">
        <f>IF(OR(K48=1,K48=-1),ABS(I48-I41),0)</f>
        <v>0</v>
      </c>
    </row>
    <row r="49" spans="1:16" x14ac:dyDescent="0.2">
      <c r="A49" s="15">
        <v>20</v>
      </c>
      <c r="B49" s="11" t="s">
        <v>4</v>
      </c>
      <c r="C49" s="14">
        <v>57.43</v>
      </c>
      <c r="D49" s="14">
        <v>39.86</v>
      </c>
      <c r="E49" s="14">
        <v>91.88</v>
      </c>
      <c r="F49" s="13">
        <f>IF(C49=0,"",C49/C42-1)</f>
        <v>-1.7618884707492288E-2</v>
      </c>
      <c r="G49" s="13">
        <f>IF(D42=0,"",(D49/D42-1)*-1)</f>
        <v>7.520681875157198E-4</v>
      </c>
      <c r="H49" s="13">
        <f>E49/E42-1</f>
        <v>-2.6488662852299227E-2</v>
      </c>
      <c r="I49" s="12">
        <v>1.2873000000000001</v>
      </c>
      <c r="J49" s="10">
        <f>IF(SUM(M49:N49)&gt;=2,1,IF(SUM(M49:N49)&lt;=-2,-1,0))</f>
        <v>0</v>
      </c>
      <c r="K49" s="11">
        <f>IF(AND(J42=-1,(I42-I49)&gt;0),1,IF(AND(J42=1,(I49-I42)&gt;0),-1,0))</f>
        <v>0</v>
      </c>
      <c r="L49" s="11"/>
      <c r="M49" s="10">
        <f>IF(F49&gt;5%,1,IF(F49&lt;-5%,-1,0))</f>
        <v>0</v>
      </c>
      <c r="N49" s="10">
        <f>IF(G49&gt;5%,1,IF(G49&lt;-5%,-1,0))</f>
        <v>0</v>
      </c>
      <c r="O49" s="9">
        <f>IF(H49&gt;5%,1,IF(H49&lt;-5%,-1,0))</f>
        <v>0</v>
      </c>
      <c r="P49">
        <f>IF(OR(K49=1,K49=-1),ABS(I49-I42),0)</f>
        <v>0</v>
      </c>
    </row>
    <row r="50" spans="1:16" x14ac:dyDescent="0.2">
      <c r="A50" s="15">
        <v>20</v>
      </c>
      <c r="B50" s="11" t="s">
        <v>3</v>
      </c>
      <c r="C50" s="14">
        <v>3.43</v>
      </c>
      <c r="D50" s="14">
        <v>89.21</v>
      </c>
      <c r="E50" s="14">
        <v>83.44</v>
      </c>
      <c r="F50" s="13">
        <f>IF(C50=0,"",C50/C43-1)</f>
        <v>0.68965517241379337</v>
      </c>
      <c r="G50" s="13">
        <f>IF(D43=0,"",(D50/D43-1)*-1)</f>
        <v>2.863675958188161E-2</v>
      </c>
      <c r="H50" s="13">
        <f>E50/E43-1</f>
        <v>4.6400802608477676E-2</v>
      </c>
      <c r="I50" s="12">
        <v>110.88</v>
      </c>
      <c r="J50" s="10">
        <f>IF(SUM(M50:N50)&gt;=2,1,IF(SUM(M50:N50)&lt;=-2,-1,0))</f>
        <v>0</v>
      </c>
      <c r="K50" s="11">
        <f>IF(AND(J43=-1,(I43-I50)&gt;0),1,IF(AND(J43=1,(I50-I43)&gt;0),-1,0))</f>
        <v>0</v>
      </c>
      <c r="L50" s="11"/>
      <c r="M50" s="10">
        <f>IF(F50&gt;5%,1,IF(F50&lt;-5%,-1,0))</f>
        <v>1</v>
      </c>
      <c r="N50" s="10">
        <f>IF(G50&gt;5%,1,IF(G50&lt;-5%,-1,0))</f>
        <v>0</v>
      </c>
      <c r="O50" s="9">
        <f>IF(H50&gt;5%,1,IF(H50&lt;-5%,-1,0))</f>
        <v>0</v>
      </c>
      <c r="P50">
        <f>IF(OR(K50=1,K50=-1),ABS(I50-I43),0)</f>
        <v>0</v>
      </c>
    </row>
    <row r="51" spans="1:16" x14ac:dyDescent="0.2">
      <c r="A51" s="15">
        <v>20</v>
      </c>
      <c r="B51" s="11" t="s">
        <v>2</v>
      </c>
      <c r="C51" s="14">
        <v>0</v>
      </c>
      <c r="D51" s="14">
        <v>100</v>
      </c>
      <c r="E51" s="14">
        <v>92.12</v>
      </c>
      <c r="F51" s="13" t="str">
        <f>IF(C51=0,"",C51/C44-1)</f>
        <v/>
      </c>
      <c r="G51" s="13">
        <f>IF(D44=0,"",(D51/D44-1)*-1)</f>
        <v>-4.7559187094070809E-2</v>
      </c>
      <c r="H51" s="13">
        <f>E51/E44-1</f>
        <v>0.29146221786064785</v>
      </c>
      <c r="I51" s="12">
        <v>0.75009999999999999</v>
      </c>
      <c r="J51" s="10">
        <f>IF(SUM(M51:N51)&gt;=2,1,IF(SUM(M51:N51)&lt;=-2,-1,0))</f>
        <v>0</v>
      </c>
      <c r="K51" s="11">
        <f>IF(AND(J44=-1,(I44-I51)&gt;0),1,IF(AND(J44=1,(I51-I44)&gt;0),-1,0))</f>
        <v>1</v>
      </c>
      <c r="L51" s="11"/>
      <c r="M51" s="10">
        <f>IF(F51&gt;5%,1,IF(F51&lt;-5%,-1,0))</f>
        <v>1</v>
      </c>
      <c r="N51" s="10">
        <f>IF(G51&gt;5%,1,IF(G51&lt;-5%,-1,0))</f>
        <v>0</v>
      </c>
      <c r="O51" s="9">
        <f>IF(H51&gt;5%,1,IF(H51&lt;-5%,-1,0))</f>
        <v>1</v>
      </c>
      <c r="P51">
        <f>IF(OR(K51=1,K51=-1),ABS(I51-I44),0)</f>
        <v>3.7000000000000366E-3</v>
      </c>
    </row>
    <row r="52" spans="1:16" x14ac:dyDescent="0.2">
      <c r="A52" s="22">
        <v>20</v>
      </c>
      <c r="B52" s="4" t="s">
        <v>1</v>
      </c>
      <c r="C52" s="3">
        <v>22.11</v>
      </c>
      <c r="D52" s="3">
        <v>71.58</v>
      </c>
      <c r="E52" s="3">
        <v>32.28</v>
      </c>
      <c r="F52" s="6">
        <f>IF(C52=0,"",C52/C45-1)</f>
        <v>3.6314117113027677E-3</v>
      </c>
      <c r="G52" s="6">
        <f>IF(D45=0,"",(D52/D45-1)*-1)</f>
        <v>1.7702758336764157E-2</v>
      </c>
      <c r="H52" s="6">
        <f>E52/E45-1</f>
        <v>-0.16975308641975306</v>
      </c>
      <c r="I52" s="5">
        <v>1292.1199999999999</v>
      </c>
      <c r="J52" s="3">
        <f>IF(SUM(M52:N52)&gt;=2,1,IF(SUM(M52:N52)&lt;=-2,-1,0))</f>
        <v>0</v>
      </c>
      <c r="K52" s="4">
        <f>IF(AND(J45=-1,(I45-I52)&gt;0),1,IF(AND(J45=1,(I52-I45)&gt;0),-1,0))</f>
        <v>1</v>
      </c>
      <c r="L52" s="4"/>
      <c r="M52" s="3">
        <f>IF(F52&gt;5%,1,IF(F52&lt;-5%,-1,0))</f>
        <v>0</v>
      </c>
      <c r="N52" s="3">
        <f>IF(G52&gt;5%,1,IF(G52&lt;-5%,-1,0))</f>
        <v>0</v>
      </c>
      <c r="O52" s="2">
        <f>IF(H52&gt;5%,1,IF(H52&lt;-5%,-1,0))</f>
        <v>-1</v>
      </c>
      <c r="P52">
        <f>IF(OR(K52=1,K52=-1),ABS(I52-I45),0)</f>
        <v>25.850000000000136</v>
      </c>
    </row>
    <row r="53" spans="1:16" x14ac:dyDescent="0.2">
      <c r="A53" s="21">
        <v>21</v>
      </c>
      <c r="B53" s="18" t="s">
        <v>7</v>
      </c>
      <c r="C53" s="17">
        <v>43.87</v>
      </c>
      <c r="D53" s="17">
        <v>63.44</v>
      </c>
      <c r="E53" s="17">
        <v>64.52</v>
      </c>
      <c r="F53" s="20">
        <f>IF(OR(C53=0,C46=0),"",C53/C46-1)</f>
        <v>-0.15748031496062997</v>
      </c>
      <c r="G53" s="20">
        <f>(D53/D46-1)*-1</f>
        <v>-0.1040723981900451</v>
      </c>
      <c r="H53" s="20">
        <f>E53/E46-1</f>
        <v>0.1917251570003693</v>
      </c>
      <c r="I53" s="19">
        <v>1.1644000000000001</v>
      </c>
      <c r="J53" s="17">
        <f>IF(SUM(M53:N53)&gt;=2,1,IF(SUM(M53:N53)&lt;=-2,-1,0))</f>
        <v>-1</v>
      </c>
      <c r="K53" s="18">
        <f>IF(AND(J46=-1,(I46-I53)&gt;0),1,IF(AND(J46=1,(I53-I46)&gt;0),-1,0))</f>
        <v>1</v>
      </c>
      <c r="L53" s="18"/>
      <c r="M53" s="17">
        <f>IF(F53&gt;5%,1,IF(F53&lt;-5%,-1,0))</f>
        <v>-1</v>
      </c>
      <c r="N53" s="17">
        <f>IF(G53&gt;5%,1,IF(G53&lt;-5%,-1,0))</f>
        <v>-1</v>
      </c>
      <c r="O53" s="16">
        <f>IF(H53&gt;5%,1,IF(H53&lt;-5%,-1,0))</f>
        <v>1</v>
      </c>
      <c r="P53">
        <f>IF(OR(K53=1,K53=-1),ABS(I53-I46),0)</f>
        <v>1.2599999999999945E-2</v>
      </c>
    </row>
    <row r="54" spans="1:16" x14ac:dyDescent="0.2">
      <c r="A54" s="15">
        <v>21</v>
      </c>
      <c r="B54" s="11" t="s">
        <v>6</v>
      </c>
      <c r="C54" s="14">
        <v>60.19</v>
      </c>
      <c r="D54" s="14">
        <v>43.38</v>
      </c>
      <c r="E54" s="14">
        <v>26</v>
      </c>
      <c r="F54" s="13">
        <f>IF(OR(C54=0,C47=0),"",C54/C47-1)</f>
        <v>-4.3010752688172893E-3</v>
      </c>
      <c r="G54" s="13">
        <f>IF(D47=0,"",(D54/D47-1)*-1)</f>
        <v>6.245947698292631E-2</v>
      </c>
      <c r="H54" s="13">
        <f>E54/E47-1</f>
        <v>-0.10806174957118353</v>
      </c>
      <c r="I54" s="12">
        <v>1.3304</v>
      </c>
      <c r="J54" s="10">
        <f>IF(SUM(M54:N54)&gt;=2,1,IF(SUM(M54:N54)&lt;=-2,-1,0))</f>
        <v>0</v>
      </c>
      <c r="K54" s="11">
        <f>IF(AND(J47=-1,(I47-I54)&gt;0),1,IF(AND(J47=1,(I54-I47)&gt;0),-1,0))</f>
        <v>1</v>
      </c>
      <c r="L54" s="11"/>
      <c r="M54" s="10">
        <f>IF(F54&gt;5%,1,IF(F54&lt;-5%,-1,0))</f>
        <v>0</v>
      </c>
      <c r="N54" s="10">
        <f>IF(G54&gt;5%,1,IF(G54&lt;-5%,-1,0))</f>
        <v>1</v>
      </c>
      <c r="O54" s="9">
        <f>IF(H54&gt;5%,1,IF(H54&lt;-5%,-1,0))</f>
        <v>-1</v>
      </c>
      <c r="P54">
        <f>IF(OR(K54=1,K54=-1),ABS(I54-I47),0)</f>
        <v>1.6999999999999904E-2</v>
      </c>
    </row>
    <row r="55" spans="1:16" x14ac:dyDescent="0.2">
      <c r="A55" s="15">
        <v>21</v>
      </c>
      <c r="B55" s="11" t="s">
        <v>5</v>
      </c>
      <c r="C55" s="14">
        <v>100</v>
      </c>
      <c r="D55" s="14">
        <v>0.55000000000000004</v>
      </c>
      <c r="E55" s="14">
        <v>0</v>
      </c>
      <c r="F55" s="13">
        <f>IF(OR(C55=0,C48=0),"",C55/C48-1)</f>
        <v>0</v>
      </c>
      <c r="G55" s="13" t="str">
        <f>IF(D48=0,"",(D55/D48-1)*-1)</f>
        <v/>
      </c>
      <c r="H55" s="13">
        <f>E55/E48-1</f>
        <v>-1</v>
      </c>
      <c r="I55" s="12">
        <v>0.98919999999999997</v>
      </c>
      <c r="J55" s="10">
        <f>IF(SUM(M55:N55)&gt;=2,1,IF(SUM(M55:N55)&lt;=-2,-1,0))</f>
        <v>0</v>
      </c>
      <c r="K55" s="11">
        <f>IF(AND(J48=-1,(I48-I55)&gt;0),1,IF(AND(J48=1,(I55-I48)&gt;0),-1,0))</f>
        <v>0</v>
      </c>
      <c r="L55" s="11"/>
      <c r="M55" s="10">
        <f>IF(F55&gt;5%,1,IF(F55&lt;-5%,-1,0))</f>
        <v>0</v>
      </c>
      <c r="N55" s="10">
        <f>IF(G55&gt;5%,1,IF(G55&lt;-5%,-1,0))</f>
        <v>1</v>
      </c>
      <c r="O55" s="9">
        <f>IF(H55&gt;5%,1,IF(H55&lt;-5%,-1,0))</f>
        <v>-1</v>
      </c>
      <c r="P55">
        <f>IF(OR(K55=1,K55=-1),ABS(I55-I48),0)</f>
        <v>0</v>
      </c>
    </row>
    <row r="56" spans="1:16" x14ac:dyDescent="0.2">
      <c r="A56" s="15">
        <v>21</v>
      </c>
      <c r="B56" s="11" t="s">
        <v>4</v>
      </c>
      <c r="C56" s="14">
        <v>58.37</v>
      </c>
      <c r="D56" s="14">
        <v>41.48</v>
      </c>
      <c r="E56" s="14">
        <v>88.38</v>
      </c>
      <c r="F56" s="13">
        <f>IF(OR(C56=0,C49=0),"",C56/C49-1)</f>
        <v>1.6367752045969075E-2</v>
      </c>
      <c r="G56" s="13">
        <f>IF(D49=0,"",(D56/D49-1)*-1)</f>
        <v>-4.0642247867536341E-2</v>
      </c>
      <c r="H56" s="13">
        <f>E56/E49-1</f>
        <v>-3.8093164997823226E-2</v>
      </c>
      <c r="I56" s="12">
        <v>1.2965</v>
      </c>
      <c r="J56" s="10">
        <f>IF(SUM(M56:N56)&gt;=2,1,IF(SUM(M56:N56)&lt;=-2,-1,0))</f>
        <v>0</v>
      </c>
      <c r="K56" s="11">
        <f>IF(AND(J49=-1,(I49-I56)&gt;0),1,IF(AND(J49=1,(I56-I49)&gt;0),-1,0))</f>
        <v>0</v>
      </c>
      <c r="L56" s="11"/>
      <c r="M56" s="10">
        <f>IF(F56&gt;5%,1,IF(F56&lt;-5%,-1,0))</f>
        <v>0</v>
      </c>
      <c r="N56" s="10">
        <f>IF(G56&gt;5%,1,IF(G56&lt;-5%,-1,0))</f>
        <v>0</v>
      </c>
      <c r="O56" s="9">
        <f>IF(H56&gt;5%,1,IF(H56&lt;-5%,-1,0))</f>
        <v>0</v>
      </c>
      <c r="P56">
        <f>IF(OR(K56=1,K56=-1),ABS(I56-I49),0)</f>
        <v>0</v>
      </c>
    </row>
    <row r="57" spans="1:16" x14ac:dyDescent="0.2">
      <c r="A57" s="15">
        <v>21</v>
      </c>
      <c r="B57" s="11" t="s">
        <v>3</v>
      </c>
      <c r="C57" s="14">
        <v>8.0500000000000007</v>
      </c>
      <c r="D57" s="14">
        <v>80.45</v>
      </c>
      <c r="E57" s="14">
        <v>73.42</v>
      </c>
      <c r="F57" s="13">
        <f>IF(OR(C57=0,C50=0),"",C57/C50-1)</f>
        <v>1.3469387755102042</v>
      </c>
      <c r="G57" s="13">
        <f>IF(D50=0,"",(D57/D50-1)*-1)</f>
        <v>9.8195269588611023E-2</v>
      </c>
      <c r="H57" s="13">
        <f>E57/E50-1</f>
        <v>-0.12008628954937672</v>
      </c>
      <c r="I57" s="12">
        <v>109.4</v>
      </c>
      <c r="J57" s="10">
        <f>IF(SUM(M57:N57)&gt;=2,1,IF(SUM(M57:N57)&lt;=-2,-1,0))</f>
        <v>1</v>
      </c>
      <c r="K57" s="11">
        <f>IF(AND(J50=-1,(I50-I57)&gt;0),1,IF(AND(J50=1,(I57-I50)&gt;0),-1,0))</f>
        <v>0</v>
      </c>
      <c r="L57" s="11"/>
      <c r="M57" s="10">
        <f>IF(F57&gt;5%,1,IF(F57&lt;-5%,-1,0))</f>
        <v>1</v>
      </c>
      <c r="N57" s="10">
        <f>IF(G57&gt;5%,1,IF(G57&lt;-5%,-1,0))</f>
        <v>1</v>
      </c>
      <c r="O57" s="9">
        <f>IF(H57&gt;5%,1,IF(H57&lt;-5%,-1,0))</f>
        <v>-1</v>
      </c>
      <c r="P57">
        <f>IF(OR(K57=1,K57=-1),ABS(I57-I50),0)</f>
        <v>0</v>
      </c>
    </row>
    <row r="58" spans="1:16" x14ac:dyDescent="0.2">
      <c r="A58" s="15">
        <v>21</v>
      </c>
      <c r="B58" s="11" t="s">
        <v>2</v>
      </c>
      <c r="C58" s="14">
        <v>0.71</v>
      </c>
      <c r="D58" s="14">
        <v>100</v>
      </c>
      <c r="E58" s="14">
        <v>70.900000000000006</v>
      </c>
      <c r="F58" s="13" t="str">
        <f>IF(OR(C58=0,C51=0),"",C58/C51-1)</f>
        <v/>
      </c>
      <c r="G58" s="13">
        <f>IF(D51=0,"",(D58/D51-1)*-1)</f>
        <v>0</v>
      </c>
      <c r="H58" s="13">
        <f>E58/E51-1</f>
        <v>-0.23035171515414676</v>
      </c>
      <c r="I58" s="12">
        <v>0.75409999999999999</v>
      </c>
      <c r="J58" s="10">
        <f>IF(SUM(M58:N58)&gt;=2,1,IF(SUM(M58:N58)&lt;=-2,-1,0))</f>
        <v>0</v>
      </c>
      <c r="K58" s="11">
        <f>IF(AND(J51=-1,(I51-I58)&gt;0),1,IF(AND(J51=1,(I58-I51)&gt;0),-1,0))</f>
        <v>0</v>
      </c>
      <c r="L58" s="11"/>
      <c r="M58" s="10">
        <f>IF(F58&gt;5%,1,IF(F58&lt;-5%,-1,0))</f>
        <v>1</v>
      </c>
      <c r="N58" s="10">
        <f>IF(G58&gt;5%,1,IF(G58&lt;-5%,-1,0))</f>
        <v>0</v>
      </c>
      <c r="O58" s="9">
        <f>IF(H58&gt;5%,1,IF(H58&lt;-5%,-1,0))</f>
        <v>-1</v>
      </c>
      <c r="P58">
        <f>IF(OR(K58=1,K58=-1),ABS(I58-I51),0)</f>
        <v>0</v>
      </c>
    </row>
    <row r="59" spans="1:16" x14ac:dyDescent="0.2">
      <c r="A59" s="22">
        <v>21</v>
      </c>
      <c r="B59" s="4" t="s">
        <v>1</v>
      </c>
      <c r="C59" s="3">
        <v>11.64</v>
      </c>
      <c r="D59" s="3">
        <v>82.79</v>
      </c>
      <c r="E59" s="3">
        <v>49.46</v>
      </c>
      <c r="F59" s="6">
        <f>IF(OR(C59=0,C52=0),"",C59/C52-1)</f>
        <v>-0.47354138398914514</v>
      </c>
      <c r="G59" s="6">
        <f>IF(D52=0,"",(D59/D52-1)*-1)</f>
        <v>-0.15660799105895507</v>
      </c>
      <c r="H59" s="6">
        <f>E59/E52-1</f>
        <v>0.53221809169764556</v>
      </c>
      <c r="I59" s="5">
        <v>1301.21</v>
      </c>
      <c r="J59" s="3">
        <f>IF(SUM(M59:N59)&gt;=2,1,IF(SUM(M59:N59)&lt;=-2,-1,0))</f>
        <v>-1</v>
      </c>
      <c r="K59" s="4">
        <f>IF(AND(J52=-1,(I52-I59)&gt;0),1,IF(AND(J52=1,(I59-I52)&gt;0),-1,0))</f>
        <v>0</v>
      </c>
      <c r="L59" s="4"/>
      <c r="M59" s="3">
        <f>IF(F59&gt;5%,1,IF(F59&lt;-5%,-1,0))</f>
        <v>-1</v>
      </c>
      <c r="N59" s="3">
        <f>IF(G59&gt;5%,1,IF(G59&lt;-5%,-1,0))</f>
        <v>-1</v>
      </c>
      <c r="O59" s="2">
        <f>IF(H59&gt;5%,1,IF(H59&lt;-5%,-1,0))</f>
        <v>1</v>
      </c>
      <c r="P59">
        <f>IF(OR(K59=1,K59=-1),ABS(I59-I52),0)</f>
        <v>0</v>
      </c>
    </row>
    <row r="60" spans="1:16" x14ac:dyDescent="0.2">
      <c r="A60" s="21">
        <v>22</v>
      </c>
      <c r="B60" s="18" t="s">
        <v>7</v>
      </c>
      <c r="C60" s="17">
        <v>26.51</v>
      </c>
      <c r="D60" s="17">
        <v>74.42</v>
      </c>
      <c r="E60" s="17">
        <v>85.69</v>
      </c>
      <c r="F60" s="20">
        <f>IF(OR(C60=0,C53=0),"",C60/C53-1)</f>
        <v>-0.39571461135172092</v>
      </c>
      <c r="G60" s="20">
        <f>(D60/D53-1)*-1</f>
        <v>-0.17307692307692313</v>
      </c>
      <c r="H60" s="20">
        <f>E60/E53-1</f>
        <v>0.32811531308121511</v>
      </c>
      <c r="I60" s="19">
        <v>1.1649</v>
      </c>
      <c r="J60" s="17">
        <f>IF(SUM(M60:N60)&gt;=2,1,IF(SUM(M60:N60)&lt;=-2,-1,0))</f>
        <v>-1</v>
      </c>
      <c r="K60" s="18">
        <f>IF(AND(J53=-1,(I53-I60)&gt;0),1,IF(AND(J53=1,(I60-I53)&gt;0),-1,0))</f>
        <v>0</v>
      </c>
      <c r="L60" s="18"/>
      <c r="M60" s="17">
        <f>IF(F60&gt;5%,1,IF(F60&lt;-5%,-1,0))</f>
        <v>-1</v>
      </c>
      <c r="N60" s="17">
        <f>IF(G60&gt;5%,1,IF(G60&lt;-5%,-1,0))</f>
        <v>-1</v>
      </c>
      <c r="O60" s="16">
        <f>IF(H60&gt;5%,1,IF(H60&lt;-5%,-1,0))</f>
        <v>1</v>
      </c>
      <c r="P60">
        <f>IF(OR(K60=1,K60=-1),ABS(I60-I53),0)</f>
        <v>0</v>
      </c>
    </row>
    <row r="61" spans="1:16" x14ac:dyDescent="0.2">
      <c r="A61" s="15">
        <v>22</v>
      </c>
      <c r="B61" s="11" t="s">
        <v>6</v>
      </c>
      <c r="C61" s="14">
        <v>61.56</v>
      </c>
      <c r="D61" s="14">
        <v>48.73</v>
      </c>
      <c r="E61" s="14">
        <v>49.07</v>
      </c>
      <c r="F61" s="13">
        <f>IF(OR(C61=0,C54=0),"",C61/C54-1)</f>
        <v>2.2761256022595155E-2</v>
      </c>
      <c r="G61" s="13">
        <f>IF(D54=0,"",(D61/D54-1)*-1)</f>
        <v>-0.12332872291378494</v>
      </c>
      <c r="H61" s="13">
        <f>E61/E54-1</f>
        <v>0.88730769230769235</v>
      </c>
      <c r="I61" s="12">
        <v>1.3346</v>
      </c>
      <c r="J61" s="10">
        <f>IF(SUM(M61:N61)&gt;=2,1,IF(SUM(M61:N61)&lt;=-2,-1,0))</f>
        <v>0</v>
      </c>
      <c r="K61" s="11">
        <f>IF(AND(J54=-1,(I54-I61)&gt;0),1,IF(AND(J54=1,(I61-I54)&gt;0),-1,0))</f>
        <v>0</v>
      </c>
      <c r="L61" s="11"/>
      <c r="M61" s="10">
        <f>IF(F61&gt;5%,1,IF(F61&lt;-5%,-1,0))</f>
        <v>0</v>
      </c>
      <c r="N61" s="10">
        <f>IF(G61&gt;5%,1,IF(G61&lt;-5%,-1,0))</f>
        <v>-1</v>
      </c>
      <c r="O61" s="9">
        <f>IF(H61&gt;5%,1,IF(H61&lt;-5%,-1,0))</f>
        <v>1</v>
      </c>
      <c r="P61">
        <f>IF(OR(K61=1,K61=-1),ABS(I61-I54),0)</f>
        <v>0</v>
      </c>
    </row>
    <row r="62" spans="1:16" x14ac:dyDescent="0.2">
      <c r="A62" s="15">
        <v>22</v>
      </c>
      <c r="B62" s="11" t="s">
        <v>5</v>
      </c>
      <c r="C62" s="14">
        <v>100</v>
      </c>
      <c r="D62" s="14">
        <v>0</v>
      </c>
      <c r="E62" s="14">
        <v>0</v>
      </c>
      <c r="F62" s="13">
        <f>IF(OR(C62=0,C55=0),"",C62/C55-1)</f>
        <v>0</v>
      </c>
      <c r="G62" s="13">
        <f>IF(D55=0,"",(D62/D55-1)*-1)</f>
        <v>1</v>
      </c>
      <c r="H62" s="13" t="e">
        <f>E62/E55-1</f>
        <v>#DIV/0!</v>
      </c>
      <c r="I62" s="12">
        <v>0.98760000000000003</v>
      </c>
      <c r="J62" s="10">
        <f>IF(SUM(M62:N62)&gt;=2,1,IF(SUM(M62:N62)&lt;=-2,-1,0))</f>
        <v>0</v>
      </c>
      <c r="K62" s="11">
        <f>IF(AND(J55=-1,(I55-I62)&gt;0),1,IF(AND(J55=1,(I62-I55)&gt;0),-1,0))</f>
        <v>0</v>
      </c>
      <c r="L62" s="11"/>
      <c r="M62" s="10">
        <f>IF(F62&gt;5%,1,IF(F62&lt;-5%,-1,0))</f>
        <v>0</v>
      </c>
      <c r="N62" s="10">
        <f>IF(G62&gt;5%,1,IF(G62&lt;-5%,-1,0))</f>
        <v>1</v>
      </c>
      <c r="O62" s="9" t="e">
        <f>IF(H62&gt;5%,1,IF(H62&lt;-5%,-1,0))</f>
        <v>#DIV/0!</v>
      </c>
      <c r="P62">
        <f>IF(OR(K62=1,K62=-1),ABS(I62-I55),0)</f>
        <v>0</v>
      </c>
    </row>
    <row r="63" spans="1:16" x14ac:dyDescent="0.2">
      <c r="A63" s="15">
        <v>22</v>
      </c>
      <c r="B63" s="11" t="s">
        <v>4</v>
      </c>
      <c r="C63" s="14">
        <v>52.31</v>
      </c>
      <c r="D63" s="14">
        <v>44.02</v>
      </c>
      <c r="E63" s="14">
        <v>80.88</v>
      </c>
      <c r="F63" s="13">
        <f>IF(OR(C63=0,C56=0),"",C63/C56-1)</f>
        <v>-0.10382045571355136</v>
      </c>
      <c r="G63" s="13">
        <f>IF(D56=0,"",(D63/D56-1)*-1)</f>
        <v>-6.1234329797492881E-2</v>
      </c>
      <c r="H63" s="13">
        <f>E63/E56-1</f>
        <v>-8.4860828241683617E-2</v>
      </c>
      <c r="I63" s="12">
        <v>1.2946</v>
      </c>
      <c r="J63" s="10">
        <f>IF(SUM(M63:N63)&gt;=2,1,IF(SUM(M63:N63)&lt;=-2,-1,0))</f>
        <v>-1</v>
      </c>
      <c r="K63" s="11">
        <f>IF(AND(J56=-1,(I56-I63)&gt;0),1,IF(AND(J56=1,(I63-I56)&gt;0),-1,0))</f>
        <v>0</v>
      </c>
      <c r="L63" s="11"/>
      <c r="M63" s="10">
        <f>IF(F63&gt;5%,1,IF(F63&lt;-5%,-1,0))</f>
        <v>-1</v>
      </c>
      <c r="N63" s="10">
        <f>IF(G63&gt;5%,1,IF(G63&lt;-5%,-1,0))</f>
        <v>-1</v>
      </c>
      <c r="O63" s="9">
        <f>IF(H63&gt;5%,1,IF(H63&lt;-5%,-1,0))</f>
        <v>-1</v>
      </c>
      <c r="P63">
        <f>IF(OR(K63=1,K63=-1),ABS(I63-I56),0)</f>
        <v>0</v>
      </c>
    </row>
    <row r="64" spans="1:16" x14ac:dyDescent="0.2">
      <c r="A64" s="15">
        <v>22</v>
      </c>
      <c r="B64" s="11" t="s">
        <v>3</v>
      </c>
      <c r="C64" s="14">
        <v>15.1</v>
      </c>
      <c r="D64" s="14">
        <v>78.650000000000006</v>
      </c>
      <c r="E64" s="14">
        <v>77.44</v>
      </c>
      <c r="F64" s="13">
        <f>IF(OR(C64=0,C57=0),"",C64/C57-1)</f>
        <v>0.87577639751552772</v>
      </c>
      <c r="G64" s="13">
        <f>IF(D57=0,"",(D64/D57-1)*-1)</f>
        <v>2.2374145431945269E-2</v>
      </c>
      <c r="H64" s="13">
        <f>E64/E57-1</f>
        <v>5.4753473168074107E-2</v>
      </c>
      <c r="I64" s="12">
        <v>109.48</v>
      </c>
      <c r="J64" s="10">
        <f>IF(SUM(M64:N64)&gt;=2,1,IF(SUM(M64:N64)&lt;=-2,-1,0))</f>
        <v>0</v>
      </c>
      <c r="K64" s="11">
        <f>IF(AND(J57=-1,(I57-I64)&gt;0),1,IF(AND(J57=1,(I64-I57)&gt;0),-1,0))</f>
        <v>-1</v>
      </c>
      <c r="L64" s="11"/>
      <c r="M64" s="10">
        <f>IF(F64&gt;5%,1,IF(F64&lt;-5%,-1,0))</f>
        <v>1</v>
      </c>
      <c r="N64" s="10">
        <f>IF(G64&gt;5%,1,IF(G64&lt;-5%,-1,0))</f>
        <v>0</v>
      </c>
      <c r="O64" s="9">
        <f>IF(H64&gt;5%,1,IF(H64&lt;-5%,-1,0))</f>
        <v>1</v>
      </c>
      <c r="P64">
        <f>IF(OR(K64=1,K64=-1),ABS(I64-I57),0)</f>
        <v>7.9999999999998295E-2</v>
      </c>
    </row>
    <row r="65" spans="1:16" x14ac:dyDescent="0.2">
      <c r="A65" s="15">
        <v>22</v>
      </c>
      <c r="B65" s="11" t="s">
        <v>2</v>
      </c>
      <c r="C65" s="14">
        <v>0</v>
      </c>
      <c r="D65" s="14">
        <v>97.57</v>
      </c>
      <c r="E65" s="14">
        <v>76.37</v>
      </c>
      <c r="F65" s="13" t="str">
        <f>IF(OR(C65=0,C58=0),"",C65/C58-1)</f>
        <v/>
      </c>
      <c r="G65" s="13">
        <f>IF(D58=0,"",(D65/D58-1)*-1)</f>
        <v>2.4300000000000099E-2</v>
      </c>
      <c r="H65" s="13">
        <f>E65/E58-1</f>
        <v>7.715091678420305E-2</v>
      </c>
      <c r="I65" s="12">
        <v>0.75639999999999996</v>
      </c>
      <c r="J65" s="10">
        <f>IF(SUM(M65:N65)&gt;=2,1,IF(SUM(M65:N65)&lt;=-2,-1,0))</f>
        <v>0</v>
      </c>
      <c r="K65" s="11">
        <f>IF(AND(J58=-1,(I58-I65)&gt;0),1,IF(AND(J58=1,(I65-I58)&gt;0),-1,0))</f>
        <v>0</v>
      </c>
      <c r="L65" s="11"/>
      <c r="M65" s="10">
        <f>IF(F65&gt;5%,1,IF(F65&lt;-5%,-1,0))</f>
        <v>1</v>
      </c>
      <c r="N65" s="10">
        <f>IF(G65&gt;5%,1,IF(G65&lt;-5%,-1,0))</f>
        <v>0</v>
      </c>
      <c r="O65" s="9">
        <f>IF(H65&gt;5%,1,IF(H65&lt;-5%,-1,0))</f>
        <v>1</v>
      </c>
      <c r="P65">
        <f>IF(OR(K65=1,K65=-1),ABS(I65-I58),0)</f>
        <v>0</v>
      </c>
    </row>
    <row r="66" spans="1:16" x14ac:dyDescent="0.2">
      <c r="A66" s="22">
        <v>22</v>
      </c>
      <c r="B66" s="4" t="s">
        <v>1</v>
      </c>
      <c r="C66" s="3">
        <v>26.31</v>
      </c>
      <c r="D66" s="3">
        <v>70.5</v>
      </c>
      <c r="E66" s="3">
        <v>20.170000000000002</v>
      </c>
      <c r="F66" s="6">
        <f>IF(OR(C66=0,C59=0),"",C66/C59-1)</f>
        <v>1.2603092783505154</v>
      </c>
      <c r="G66" s="6">
        <f>IF(D59=0,"",(D66/D59-1)*-1)</f>
        <v>0.14844788017876565</v>
      </c>
      <c r="H66" s="6">
        <f>E66/E59-1</f>
        <v>-0.59219571370804691</v>
      </c>
      <c r="I66" s="5">
        <v>1293.3</v>
      </c>
      <c r="J66" s="3">
        <f>IF(SUM(M66:N66)&gt;=2,1,IF(SUM(M66:N66)&lt;=-2,-1,0))</f>
        <v>1</v>
      </c>
      <c r="K66" s="4">
        <f>IF(AND(J59=-1,(I59-I66)&gt;0),1,IF(AND(J59=1,(I66-I59)&gt;0),-1,0))</f>
        <v>1</v>
      </c>
      <c r="L66" s="4"/>
      <c r="M66" s="3">
        <f>IF(F66&gt;5%,1,IF(F66&lt;-5%,-1,0))</f>
        <v>1</v>
      </c>
      <c r="N66" s="3">
        <f>IF(G66&gt;5%,1,IF(G66&lt;-5%,-1,0))</f>
        <v>1</v>
      </c>
      <c r="O66" s="2">
        <f>IF(H66&gt;5%,1,IF(H66&lt;-5%,-1,0))</f>
        <v>-1</v>
      </c>
      <c r="P66">
        <f>IF(OR(K66=1,K66=-1),ABS(I66-I59),0)</f>
        <v>7.9100000000000819</v>
      </c>
    </row>
    <row r="67" spans="1:16" x14ac:dyDescent="0.2">
      <c r="A67" s="21">
        <v>23</v>
      </c>
      <c r="B67" s="18" t="s">
        <v>7</v>
      </c>
      <c r="C67" s="17">
        <v>23.53</v>
      </c>
      <c r="D67" s="17">
        <v>87.61</v>
      </c>
      <c r="E67" s="17">
        <v>90.29</v>
      </c>
      <c r="F67" s="20">
        <f>IF(OR(C67=0,C60=0),"",C67/C60-1)</f>
        <v>-0.11241041116559791</v>
      </c>
      <c r="G67" s="20">
        <f>(D67/D60-1)*-1</f>
        <v>-0.17723730180059127</v>
      </c>
      <c r="H67" s="20">
        <f>E67/E60-1</f>
        <v>5.3681876531683992E-2</v>
      </c>
      <c r="I67" s="19">
        <v>1.1766000000000001</v>
      </c>
      <c r="J67" s="17">
        <f>IF(SUM(M67:N67)&gt;=2,1,IF(SUM(M67:N67)&lt;=-2,-1,0))</f>
        <v>-1</v>
      </c>
      <c r="K67" s="18">
        <f>IF(AND(J60=-1,(I60-I67)&gt;0),1,IF(AND(J60=1,(I67-I60)&gt;0),-1,0))</f>
        <v>0</v>
      </c>
      <c r="L67" s="18"/>
      <c r="M67" s="17">
        <f>IF(F67&gt;5%,1,IF(F67&lt;-5%,-1,0))</f>
        <v>-1</v>
      </c>
      <c r="N67" s="17">
        <f>IF(G67&gt;5%,1,IF(G67&lt;-5%,-1,0))</f>
        <v>-1</v>
      </c>
      <c r="O67" s="16">
        <f>IF(H67&gt;5%,1,IF(H67&lt;-5%,-1,0))</f>
        <v>1</v>
      </c>
      <c r="P67">
        <f>IF(OR(K67=1,K67=-1),ABS(I67-I60),0)</f>
        <v>0</v>
      </c>
    </row>
    <row r="68" spans="1:16" x14ac:dyDescent="0.2">
      <c r="A68" s="15">
        <v>23</v>
      </c>
      <c r="B68" s="11" t="s">
        <v>6</v>
      </c>
      <c r="C68" s="14">
        <v>59.74</v>
      </c>
      <c r="D68" s="14">
        <v>55.79</v>
      </c>
      <c r="E68" s="14">
        <v>77.19</v>
      </c>
      <c r="F68" s="13">
        <f>IF(OR(C68=0,C61=0),"",C68/C61-1)</f>
        <v>-2.9564652371669942E-2</v>
      </c>
      <c r="G68" s="13">
        <f>IF(D61=0,"",(D68/D61-1)*-1)</f>
        <v>-0.14487995074902527</v>
      </c>
      <c r="H68" s="13">
        <f>E68/E61-1</f>
        <v>0.57305889545547162</v>
      </c>
      <c r="I68" s="12">
        <v>1.3408</v>
      </c>
      <c r="J68" s="10">
        <f>IF(SUM(M68:N68)&gt;=2,1,IF(SUM(M68:N68)&lt;=-2,-1,0))</f>
        <v>0</v>
      </c>
      <c r="K68" s="11">
        <f>IF(AND(J61=-1,(I61-I68)&gt;0),1,IF(AND(J61=1,(I68-I61)&gt;0),-1,0))</f>
        <v>0</v>
      </c>
      <c r="L68" s="11"/>
      <c r="M68" s="10">
        <f>IF(F68&gt;5%,1,IF(F68&lt;-5%,-1,0))</f>
        <v>0</v>
      </c>
      <c r="N68" s="10">
        <f>IF(G68&gt;5%,1,IF(G68&lt;-5%,-1,0))</f>
        <v>-1</v>
      </c>
      <c r="O68" s="9">
        <f>IF(H68&gt;5%,1,IF(H68&lt;-5%,-1,0))</f>
        <v>1</v>
      </c>
      <c r="P68">
        <f>IF(OR(K68=1,K68=-1),ABS(I68-I61),0)</f>
        <v>0</v>
      </c>
    </row>
    <row r="69" spans="1:16" x14ac:dyDescent="0.2">
      <c r="A69" s="15">
        <v>23</v>
      </c>
      <c r="B69" s="11" t="s">
        <v>5</v>
      </c>
      <c r="C69" s="14">
        <v>90.87</v>
      </c>
      <c r="D69" s="14">
        <v>0</v>
      </c>
      <c r="E69" s="14">
        <v>8.36</v>
      </c>
      <c r="F69" s="13">
        <f>IF(OR(C69=0,C62=0),"",C69/C62-1)</f>
        <v>-9.1299999999999937E-2</v>
      </c>
      <c r="G69" s="13" t="str">
        <f>IF(D62=0,"",(D69/D62-1)*-1)</f>
        <v/>
      </c>
      <c r="H69" s="13" t="e">
        <f>E69/E62-1</f>
        <v>#DIV/0!</v>
      </c>
      <c r="I69" s="12">
        <v>0.98450000000000004</v>
      </c>
      <c r="J69" s="10">
        <f>IF(SUM(M69:N69)&gt;=2,1,IF(SUM(M69:N69)&lt;=-2,-1,0))</f>
        <v>0</v>
      </c>
      <c r="K69" s="11">
        <f>IF(AND(J62=-1,(I62-I69)&gt;0),1,IF(AND(J62=1,(I69-I62)&gt;0),-1,0))</f>
        <v>0</v>
      </c>
      <c r="L69" s="11"/>
      <c r="M69" s="10">
        <f>IF(F69&gt;5%,1,IF(F69&lt;-5%,-1,0))</f>
        <v>-1</v>
      </c>
      <c r="N69" s="10">
        <f>IF(G69&gt;5%,1,IF(G69&lt;-5%,-1,0))</f>
        <v>1</v>
      </c>
      <c r="O69" s="9" t="e">
        <f>IF(H69&gt;5%,1,IF(H69&lt;-5%,-1,0))</f>
        <v>#DIV/0!</v>
      </c>
      <c r="P69">
        <f>IF(OR(K69=1,K69=-1),ABS(I69-I62),0)</f>
        <v>0</v>
      </c>
    </row>
    <row r="70" spans="1:16" x14ac:dyDescent="0.2">
      <c r="A70" s="15">
        <v>23</v>
      </c>
      <c r="B70" s="11" t="s">
        <v>4</v>
      </c>
      <c r="C70" s="14">
        <v>57.06</v>
      </c>
      <c r="D70" s="14">
        <v>38.97</v>
      </c>
      <c r="E70" s="14">
        <v>74.62</v>
      </c>
      <c r="F70" s="13">
        <f>IF(OR(C70=0,C63=0),"",C70/C63-1)</f>
        <v>9.0804817434524843E-2</v>
      </c>
      <c r="G70" s="13">
        <f>IF(D63=0,"",(D70/D63-1)*-1)</f>
        <v>0.11472058155383924</v>
      </c>
      <c r="H70" s="13">
        <f>E70/E63-1</f>
        <v>-7.7398615232443069E-2</v>
      </c>
      <c r="I70" s="12">
        <v>1.2922</v>
      </c>
      <c r="J70" s="10">
        <f>IF(SUM(M70:N70)&gt;=2,1,IF(SUM(M70:N70)&lt;=-2,-1,0))</f>
        <v>1</v>
      </c>
      <c r="K70" s="11">
        <f>IF(AND(J63=-1,(I63-I70)&gt;0),1,IF(AND(J63=1,(I70-I63)&gt;0),-1,0))</f>
        <v>1</v>
      </c>
      <c r="L70" s="11"/>
      <c r="M70" s="10">
        <f>IF(F70&gt;5%,1,IF(F70&lt;-5%,-1,0))</f>
        <v>1</v>
      </c>
      <c r="N70" s="10">
        <f>IF(G70&gt;5%,1,IF(G70&lt;-5%,-1,0))</f>
        <v>1</v>
      </c>
      <c r="O70" s="9">
        <f>IF(H70&gt;5%,1,IF(H70&lt;-5%,-1,0))</f>
        <v>-1</v>
      </c>
      <c r="P70">
        <f>IF(OR(K70=1,K70=-1),ABS(I70-I63),0)</f>
        <v>2.3999999999999577E-3</v>
      </c>
    </row>
    <row r="71" spans="1:16" x14ac:dyDescent="0.2">
      <c r="A71" s="15">
        <v>23</v>
      </c>
      <c r="B71" s="11" t="s">
        <v>3</v>
      </c>
      <c r="C71" s="14">
        <v>9.9700000000000006</v>
      </c>
      <c r="D71" s="14">
        <v>84.29</v>
      </c>
      <c r="E71" s="14">
        <v>96.31</v>
      </c>
      <c r="F71" s="13">
        <f>IF(OR(C71=0,C64=0),"",C71/C64-1)</f>
        <v>-0.33973509933774826</v>
      </c>
      <c r="G71" s="13">
        <f>IF(D64=0,"",(D71/D64-1)*-1)</f>
        <v>-7.1710108073744339E-2</v>
      </c>
      <c r="H71" s="13">
        <f>E71/E64-1</f>
        <v>0.24367252066115719</v>
      </c>
      <c r="I71" s="12">
        <v>109.52</v>
      </c>
      <c r="J71" s="10">
        <f>IF(SUM(M71:N71)&gt;=2,1,IF(SUM(M71:N71)&lt;=-2,-1,0))</f>
        <v>-1</v>
      </c>
      <c r="K71" s="11">
        <f>IF(AND(J64=-1,(I64-I71)&gt;0),1,IF(AND(J64=1,(I71-I64)&gt;0),-1,0))</f>
        <v>0</v>
      </c>
      <c r="L71" s="11"/>
      <c r="M71" s="10">
        <f>IF(F71&gt;5%,1,IF(F71&lt;-5%,-1,0))</f>
        <v>-1</v>
      </c>
      <c r="N71" s="10">
        <f>IF(G71&gt;5%,1,IF(G71&lt;-5%,-1,0))</f>
        <v>-1</v>
      </c>
      <c r="O71" s="9">
        <f>IF(H71&gt;5%,1,IF(H71&lt;-5%,-1,0))</f>
        <v>1</v>
      </c>
      <c r="P71">
        <f>IF(OR(K71=1,K71=-1),ABS(I71-I64),0)</f>
        <v>0</v>
      </c>
    </row>
    <row r="72" spans="1:16" x14ac:dyDescent="0.2">
      <c r="A72" s="15">
        <v>23</v>
      </c>
      <c r="B72" s="11" t="s">
        <v>2</v>
      </c>
      <c r="C72" s="14">
        <v>2.0699999999999998</v>
      </c>
      <c r="D72" s="14">
        <v>95.78</v>
      </c>
      <c r="E72" s="14">
        <v>64.3</v>
      </c>
      <c r="F72" s="13" t="str">
        <f>IF(OR(C72=0,C65=0),"",C72/C65-1)</f>
        <v/>
      </c>
      <c r="G72" s="13">
        <f>IF(D65=0,"",(D72/D65-1)*-1)</f>
        <v>1.8345803013221196E-2</v>
      </c>
      <c r="H72" s="13">
        <f>E72/E65-1</f>
        <v>-0.15804635328008387</v>
      </c>
      <c r="I72" s="12">
        <v>0.75949999999999995</v>
      </c>
      <c r="J72" s="10">
        <f>IF(SUM(M72:N72)&gt;=2,1,IF(SUM(M72:N72)&lt;=-2,-1,0))</f>
        <v>0</v>
      </c>
      <c r="K72" s="11">
        <f>IF(AND(J65=-1,(I65-I72)&gt;0),1,IF(AND(J65=1,(I72-I65)&gt;0),-1,0))</f>
        <v>0</v>
      </c>
      <c r="L72" s="11"/>
      <c r="M72" s="10">
        <f>IF(F72&gt;5%,1,IF(F72&lt;-5%,-1,0))</f>
        <v>1</v>
      </c>
      <c r="N72" s="10">
        <f>IF(G72&gt;5%,1,IF(G72&lt;-5%,-1,0))</f>
        <v>0</v>
      </c>
      <c r="O72" s="9">
        <f>IF(H72&gt;5%,1,IF(H72&lt;-5%,-1,0))</f>
        <v>-1</v>
      </c>
      <c r="P72">
        <f>IF(OR(K72=1,K72=-1),ABS(I72-I65),0)</f>
        <v>0</v>
      </c>
    </row>
    <row r="73" spans="1:16" x14ac:dyDescent="0.2">
      <c r="A73" s="22">
        <v>23</v>
      </c>
      <c r="B73" s="4" t="s">
        <v>1</v>
      </c>
      <c r="C73" s="3">
        <v>23.8</v>
      </c>
      <c r="D73" s="3">
        <v>72.260000000000005</v>
      </c>
      <c r="E73" s="3">
        <v>10.74</v>
      </c>
      <c r="F73" s="6">
        <f>IF(OR(C73=0,C66=0),"",C73/C66-1)</f>
        <v>-9.5400988217407723E-2</v>
      </c>
      <c r="G73" s="6">
        <f>IF(D66=0,"",(D73/D66-1)*-1)</f>
        <v>-2.4964539007092279E-2</v>
      </c>
      <c r="H73" s="6">
        <f>E73/E66-1</f>
        <v>-0.46752602875557758</v>
      </c>
      <c r="I73" s="5">
        <v>1299.04</v>
      </c>
      <c r="J73" s="3">
        <f>IF(SUM(M73:N73)&gt;=2,1,IF(SUM(M73:N73)&lt;=-2,-1,0))</f>
        <v>0</v>
      </c>
      <c r="K73" s="4">
        <f>IF(AND(J66=-1,(I66-I73)&gt;0),1,IF(AND(J66=1,(I73-I66)&gt;0),-1,0))</f>
        <v>-1</v>
      </c>
      <c r="L73" s="4"/>
      <c r="M73" s="3">
        <f>IF(F73&gt;5%,1,IF(F73&lt;-5%,-1,0))</f>
        <v>-1</v>
      </c>
      <c r="N73" s="3">
        <f>IF(G73&gt;5%,1,IF(G73&lt;-5%,-1,0))</f>
        <v>0</v>
      </c>
      <c r="O73" s="2">
        <f>IF(H73&gt;5%,1,IF(H73&lt;-5%,-1,0))</f>
        <v>-1</v>
      </c>
      <c r="P73">
        <f>IF(OR(K73=1,K73=-1),ABS(I73-I66),0)</f>
        <v>5.7400000000000091</v>
      </c>
    </row>
    <row r="74" spans="1:16" x14ac:dyDescent="0.2">
      <c r="A74" s="21">
        <v>24</v>
      </c>
      <c r="B74" s="18" t="s">
        <v>7</v>
      </c>
      <c r="C74" s="17">
        <v>29.02</v>
      </c>
      <c r="D74" s="17">
        <v>81.08</v>
      </c>
      <c r="E74" s="17">
        <v>83.54</v>
      </c>
      <c r="F74" s="20">
        <f>IF(OR(C74=0,C67=0),"",C74/C67-1)</f>
        <v>0.23331916702082434</v>
      </c>
      <c r="G74" s="20">
        <f>(D74/D67-1)*-1</f>
        <v>7.4534870448578983E-2</v>
      </c>
      <c r="H74" s="20">
        <f>E74/E67-1</f>
        <v>-7.4759109535939783E-2</v>
      </c>
      <c r="I74" s="19">
        <v>1.1604000000000001</v>
      </c>
      <c r="J74" s="17">
        <f>IF(SUM(M74:N74)&gt;=2,1,IF(SUM(M74:N74)&lt;=-2,-1,0))</f>
        <v>1</v>
      </c>
      <c r="K74" s="18">
        <f>IF(AND(J67=-1,(I67-I74)&gt;0),1,IF(AND(J67=1,(I74-I67)&gt;0),-1,0))</f>
        <v>1</v>
      </c>
      <c r="L74" s="18"/>
      <c r="M74" s="17">
        <f>IF(F74&gt;5%,1,IF(F74&lt;-5%,-1,0))</f>
        <v>1</v>
      </c>
      <c r="N74" s="17">
        <f>IF(G74&gt;5%,1,IF(G74&lt;-5%,-1,0))</f>
        <v>1</v>
      </c>
      <c r="O74" s="16">
        <f>IF(H74&gt;5%,1,IF(H74&lt;-5%,-1,0))</f>
        <v>-1</v>
      </c>
      <c r="P74">
        <f>IF(OR(K74=1,K74=-1),ABS(I74-I67),0)</f>
        <v>1.6199999999999992E-2</v>
      </c>
    </row>
    <row r="75" spans="1:16" x14ac:dyDescent="0.2">
      <c r="A75" s="15">
        <v>24</v>
      </c>
      <c r="B75" s="11" t="s">
        <v>6</v>
      </c>
      <c r="C75" s="14">
        <v>58.35</v>
      </c>
      <c r="D75" s="14">
        <v>57.74</v>
      </c>
      <c r="E75" s="14">
        <v>86.82</v>
      </c>
      <c r="F75" s="13">
        <f>IF(OR(C75=0,C68=0),"",C75/C68-1)</f>
        <v>-2.3267492467358597E-2</v>
      </c>
      <c r="G75" s="13">
        <f>IF(D68=0,"",(D75/D68-1)*-1)</f>
        <v>-3.4952500448109047E-2</v>
      </c>
      <c r="H75" s="13">
        <f>E75/E68-1</f>
        <v>0.12475709288767978</v>
      </c>
      <c r="I75" s="12">
        <v>1.3278000000000001</v>
      </c>
      <c r="J75" s="10">
        <f>IF(SUM(M75:N75)&gt;=2,1,IF(SUM(M75:N75)&lt;=-2,-1,0))</f>
        <v>0</v>
      </c>
      <c r="K75" s="11">
        <f>IF(AND(J68=-1,(I68-I75)&gt;0),1,IF(AND(J68=1,(I75-I68)&gt;0),-1,0))</f>
        <v>0</v>
      </c>
      <c r="L75" s="11"/>
      <c r="M75" s="10">
        <f>IF(F75&gt;5%,1,IF(F75&lt;-5%,-1,0))</f>
        <v>0</v>
      </c>
      <c r="N75" s="10">
        <f>IF(G75&gt;5%,1,IF(G75&lt;-5%,-1,0))</f>
        <v>0</v>
      </c>
      <c r="O75" s="9">
        <f>IF(H75&gt;5%,1,IF(H75&lt;-5%,-1,0))</f>
        <v>1</v>
      </c>
      <c r="P75">
        <f>IF(OR(K75=1,K75=-1),ABS(I75-I68),0)</f>
        <v>0</v>
      </c>
    </row>
    <row r="76" spans="1:16" x14ac:dyDescent="0.2">
      <c r="A76" s="15">
        <v>24</v>
      </c>
      <c r="B76" s="11" t="s">
        <v>5</v>
      </c>
      <c r="C76" s="14">
        <v>86.05</v>
      </c>
      <c r="D76" s="14">
        <v>1.85</v>
      </c>
      <c r="E76" s="14">
        <v>8.68</v>
      </c>
      <c r="F76" s="13">
        <f>IF(OR(C76=0,C69=0),"",C76/C69-1)</f>
        <v>-5.3042808407615327E-2</v>
      </c>
      <c r="G76" s="13" t="str">
        <f>IF(D69=0,"",(D76/D69-1)*-1)</f>
        <v/>
      </c>
      <c r="H76" s="13">
        <f>E76/E69-1</f>
        <v>3.8277511961722466E-2</v>
      </c>
      <c r="I76" s="12">
        <v>0.99670000000000003</v>
      </c>
      <c r="J76" s="10">
        <f>IF(SUM(M76:N76)&gt;=2,1,IF(SUM(M76:N76)&lt;=-2,-1,0))</f>
        <v>0</v>
      </c>
      <c r="K76" s="11">
        <f>IF(AND(J69=-1,(I69-I76)&gt;0),1,IF(AND(J69=1,(I76-I69)&gt;0),-1,0))</f>
        <v>0</v>
      </c>
      <c r="L76" s="11"/>
      <c r="M76" s="10">
        <f>IF(F76&gt;5%,1,IF(F76&lt;-5%,-1,0))</f>
        <v>-1</v>
      </c>
      <c r="N76" s="10">
        <f>IF(G76&gt;5%,1,IF(G76&lt;-5%,-1,0))</f>
        <v>1</v>
      </c>
      <c r="O76" s="9">
        <f>IF(H76&gt;5%,1,IF(H76&lt;-5%,-1,0))</f>
        <v>0</v>
      </c>
      <c r="P76">
        <f>IF(OR(K76=1,K76=-1),ABS(I76-I69),0)</f>
        <v>0</v>
      </c>
    </row>
    <row r="77" spans="1:16" x14ac:dyDescent="0.2">
      <c r="A77" s="15">
        <v>24</v>
      </c>
      <c r="B77" s="11" t="s">
        <v>4</v>
      </c>
      <c r="C77" s="14">
        <v>59.98</v>
      </c>
      <c r="D77" s="14">
        <v>33.47</v>
      </c>
      <c r="E77" s="14">
        <v>78.94</v>
      </c>
      <c r="F77" s="13">
        <f>IF(OR(C77=0,C70=0),"",C77/C70-1)</f>
        <v>5.1174202593760931E-2</v>
      </c>
      <c r="G77" s="13">
        <f>IF(D70=0,"",(D77/D70-1)*-1)</f>
        <v>0.14113420579933278</v>
      </c>
      <c r="H77" s="13">
        <f>E77/E70-1</f>
        <v>5.7893326186009064E-2</v>
      </c>
      <c r="I77" s="12">
        <v>1.3176000000000001</v>
      </c>
      <c r="J77" s="10">
        <f>IF(SUM(M77:N77)&gt;=2,1,IF(SUM(M77:N77)&lt;=-2,-1,0))</f>
        <v>1</v>
      </c>
      <c r="K77" s="11">
        <f>IF(AND(J70=-1,(I70-I77)&gt;0),1,IF(AND(J70=1,(I77-I70)&gt;0),-1,0))</f>
        <v>-1</v>
      </c>
      <c r="L77" s="11"/>
      <c r="M77" s="10">
        <f>IF(F77&gt;5%,1,IF(F77&lt;-5%,-1,0))</f>
        <v>1</v>
      </c>
      <c r="N77" s="10">
        <f>IF(G77&gt;5%,1,IF(G77&lt;-5%,-1,0))</f>
        <v>1</v>
      </c>
      <c r="O77" s="9">
        <f>IF(H77&gt;5%,1,IF(H77&lt;-5%,-1,0))</f>
        <v>1</v>
      </c>
      <c r="P77">
        <f>IF(OR(K77=1,K77=-1),ABS(I77-I70),0)</f>
        <v>2.5400000000000089E-2</v>
      </c>
    </row>
    <row r="78" spans="1:16" x14ac:dyDescent="0.2">
      <c r="A78" s="15">
        <v>24</v>
      </c>
      <c r="B78" s="11" t="s">
        <v>3</v>
      </c>
      <c r="C78" s="14">
        <v>0.68</v>
      </c>
      <c r="D78" s="14">
        <v>85.83</v>
      </c>
      <c r="E78" s="14">
        <v>90.57</v>
      </c>
      <c r="F78" s="13">
        <f>IF(OR(C78=0,C71=0),"",C78/C71-1)</f>
        <v>-0.93179538615847546</v>
      </c>
      <c r="G78" s="13">
        <f>IF(D71=0,"",(D78/D71-1)*-1)</f>
        <v>-1.8270257444536586E-2</v>
      </c>
      <c r="H78" s="13">
        <f>E78/E71-1</f>
        <v>-5.959921088152853E-2</v>
      </c>
      <c r="I78" s="12">
        <v>110.63</v>
      </c>
      <c r="J78" s="10">
        <f>IF(SUM(M78:N78)&gt;=2,1,IF(SUM(M78:N78)&lt;=-2,-1,0))</f>
        <v>0</v>
      </c>
      <c r="K78" s="11">
        <f>IF(AND(J71=-1,(I71-I78)&gt;0),1,IF(AND(J71=1,(I78-I71)&gt;0),-1,0))</f>
        <v>0</v>
      </c>
      <c r="L78" s="11"/>
      <c r="M78" s="10">
        <f>IF(F78&gt;5%,1,IF(F78&lt;-5%,-1,0))</f>
        <v>-1</v>
      </c>
      <c r="N78" s="10">
        <f>IF(G78&gt;5%,1,IF(G78&lt;-5%,-1,0))</f>
        <v>0</v>
      </c>
      <c r="O78" s="9">
        <f>IF(H78&gt;5%,1,IF(H78&lt;-5%,-1,0))</f>
        <v>-1</v>
      </c>
      <c r="P78">
        <f>IF(OR(K78=1,K78=-1),ABS(I78-I71),0)</f>
        <v>0</v>
      </c>
    </row>
    <row r="79" spans="1:16" x14ac:dyDescent="0.2">
      <c r="A79" s="15">
        <v>24</v>
      </c>
      <c r="B79" s="11" t="s">
        <v>2</v>
      </c>
      <c r="C79" s="14">
        <v>6.25</v>
      </c>
      <c r="D79" s="14">
        <v>90.25</v>
      </c>
      <c r="E79" s="14">
        <v>48.54</v>
      </c>
      <c r="F79" s="13">
        <f>IF(OR(C79=0,C72=0),"",C79/C72-1)</f>
        <v>2.0193236714975846</v>
      </c>
      <c r="G79" s="13">
        <f>IF(D72=0,"",(D79/D72-1)*-1)</f>
        <v>5.7736479432031751E-2</v>
      </c>
      <c r="H79" s="13">
        <f>E79/E72-1</f>
        <v>-0.24510108864696734</v>
      </c>
      <c r="I79" s="12">
        <v>0.74350000000000005</v>
      </c>
      <c r="J79" s="10">
        <f>IF(SUM(M79:N79)&gt;=2,1,IF(SUM(M79:N79)&lt;=-2,-1,0))</f>
        <v>1</v>
      </c>
      <c r="K79" s="11">
        <f>IF(AND(J72=-1,(I72-I79)&gt;0),1,IF(AND(J72=1,(I79-I72)&gt;0),-1,0))</f>
        <v>0</v>
      </c>
      <c r="L79" s="11"/>
      <c r="M79" s="10">
        <f>IF(F79&gt;5%,1,IF(F79&lt;-5%,-1,0))</f>
        <v>1</v>
      </c>
      <c r="N79" s="10">
        <f>IF(G79&gt;5%,1,IF(G79&lt;-5%,-1,0))</f>
        <v>1</v>
      </c>
      <c r="O79" s="9">
        <f>IF(H79&gt;5%,1,IF(H79&lt;-5%,-1,0))</f>
        <v>-1</v>
      </c>
      <c r="P79">
        <f>IF(OR(K79=1,K79=-1),ABS(I79-I72),0)</f>
        <v>0</v>
      </c>
    </row>
    <row r="80" spans="1:16" x14ac:dyDescent="0.2">
      <c r="A80" s="15">
        <v>24</v>
      </c>
      <c r="B80" s="11" t="s">
        <v>1</v>
      </c>
      <c r="C80" s="10">
        <v>27.54</v>
      </c>
      <c r="D80" s="10">
        <v>69.739999999999995</v>
      </c>
      <c r="E80" s="10">
        <v>12.1</v>
      </c>
      <c r="F80" s="13">
        <f>IF(OR(C80=0,C73=0),"",C80/C73-1)</f>
        <v>0.15714285714285703</v>
      </c>
      <c r="G80" s="13">
        <f>IF(D73=0,"",(D80/D73-1)*-1)</f>
        <v>3.4874065873235716E-2</v>
      </c>
      <c r="H80" s="13">
        <f>E80/E73-1</f>
        <v>0.12662942271880806</v>
      </c>
      <c r="I80" s="12">
        <v>1279.55</v>
      </c>
      <c r="J80" s="10">
        <f>IF(SUM(M80:N80)&gt;=2,1,IF(SUM(M80:N80)&lt;=-2,-1,0))</f>
        <v>0</v>
      </c>
      <c r="K80" s="11">
        <f>IF(AND(J73=-1,(I73-I80)&gt;0),1,IF(AND(J73=1,(I80-I73)&gt;0),-1,0))</f>
        <v>0</v>
      </c>
      <c r="L80" s="11"/>
      <c r="M80" s="10">
        <f>IF(F80&gt;5%,1,IF(F80&lt;-5%,-1,0))</f>
        <v>1</v>
      </c>
      <c r="N80" s="10">
        <f>IF(G80&gt;5%,1,IF(G80&lt;-5%,-1,0))</f>
        <v>0</v>
      </c>
      <c r="O80" s="9">
        <f>IF(H80&gt;5%,1,IF(H80&lt;-5%,-1,0))</f>
        <v>1</v>
      </c>
      <c r="P80">
        <f>IF(OR(K80=1,K80=-1),ABS(I80-I73),0)</f>
        <v>0</v>
      </c>
    </row>
    <row r="81" spans="1:16" x14ac:dyDescent="0.2">
      <c r="A81" s="22">
        <v>24</v>
      </c>
      <c r="B81" s="4" t="s">
        <v>0</v>
      </c>
      <c r="C81" s="3">
        <v>41.01</v>
      </c>
      <c r="D81" s="3">
        <v>64.849999999999994</v>
      </c>
      <c r="E81" s="3">
        <v>70.010000000000005</v>
      </c>
      <c r="F81" s="13">
        <f>IF(OR(C81=0,C74=0),"",C81/C74-1)</f>
        <v>0.41316333563059948</v>
      </c>
      <c r="G81" s="13">
        <f>IF(D74=0,"",(D81/D74-1)*-1)</f>
        <v>0.20017266896891961</v>
      </c>
      <c r="H81" s="13">
        <f>E81/E74-1</f>
        <v>-0.16195834330859471</v>
      </c>
      <c r="I81" s="12"/>
      <c r="J81" s="10">
        <f>IF(SUM(M81:N81)&gt;=2,1,IF(SUM(M81:N81)&lt;=-2,-1,0))</f>
        <v>1</v>
      </c>
      <c r="K81" s="11">
        <f>IF(AND(J74=-1,(I74-I81)&gt;0),1,IF(AND(J74=1,(I81-I74)&gt;0),-1,0))</f>
        <v>0</v>
      </c>
      <c r="L81" s="11"/>
      <c r="M81" s="10">
        <f>IF(F81&gt;5%,1,IF(F81&lt;-5%,-1,0))</f>
        <v>1</v>
      </c>
      <c r="N81" s="10">
        <f>IF(G81&gt;5%,1,IF(G81&lt;-5%,-1,0))</f>
        <v>1</v>
      </c>
      <c r="O81" s="9">
        <f>IF(H81&gt;5%,1,IF(H81&lt;-5%,-1,0))</f>
        <v>-1</v>
      </c>
    </row>
    <row r="82" spans="1:16" x14ac:dyDescent="0.2">
      <c r="A82" s="21">
        <v>25</v>
      </c>
      <c r="B82" s="18" t="s">
        <v>7</v>
      </c>
      <c r="C82" s="17">
        <v>0</v>
      </c>
      <c r="D82" s="17">
        <v>100</v>
      </c>
      <c r="E82" s="17">
        <v>39.94</v>
      </c>
      <c r="F82" s="20" t="str">
        <f>IF(OR(C82=0,C74=0),"",C82/C74-1)</f>
        <v/>
      </c>
      <c r="G82" s="20">
        <f>(D82/D74-1)*-1</f>
        <v>-0.23334977799703993</v>
      </c>
      <c r="H82" s="20">
        <f>E82/E74-1</f>
        <v>-0.52190567392865694</v>
      </c>
      <c r="I82" s="19">
        <v>1.1656</v>
      </c>
      <c r="J82" s="17">
        <f>IF(SUM(M82:N82)&gt;=2,1,IF(SUM(M82:N82)&lt;=-2,-1,0))</f>
        <v>0</v>
      </c>
      <c r="K82" s="18">
        <f>IF(AND(J74=-1,(I74-I82)&gt;0),1,IF(AND(J74=1,(I82-I74)&gt;0),-1,0))</f>
        <v>-1</v>
      </c>
      <c r="L82" s="18"/>
      <c r="M82" s="17">
        <f>IF(F82&gt;5%,1,IF(F82&lt;-5%,-1,0))</f>
        <v>1</v>
      </c>
      <c r="N82" s="17">
        <f>IF(G82&gt;5%,1,IF(G82&lt;-5%,-1,0))</f>
        <v>-1</v>
      </c>
      <c r="O82" s="16">
        <f>IF(H82&gt;5%,1,IF(H82&lt;-5%,-1,0))</f>
        <v>-1</v>
      </c>
      <c r="P82">
        <f>IF(OR(K82=1,K82=-1),ABS(I82-I74),0)</f>
        <v>5.1999999999998714E-3</v>
      </c>
    </row>
    <row r="83" spans="1:16" x14ac:dyDescent="0.2">
      <c r="A83" s="15">
        <v>25</v>
      </c>
      <c r="B83" s="11" t="s">
        <v>6</v>
      </c>
      <c r="C83" s="14">
        <v>31.2</v>
      </c>
      <c r="D83" s="14">
        <v>84.01</v>
      </c>
      <c r="E83" s="14">
        <v>8.6199999999999992</v>
      </c>
      <c r="F83" s="13">
        <f>IF(OR(C83=0,C75=0),"",C83/C75-1)</f>
        <v>-0.46529562982005146</v>
      </c>
      <c r="G83" s="13">
        <f>IF(D75=0,"",(D83/D75-1)*-1)</f>
        <v>-0.45497055767232419</v>
      </c>
      <c r="H83" s="13">
        <f>E83/E75-1</f>
        <v>-0.9007141211702373</v>
      </c>
      <c r="I83" s="12">
        <v>1.3253999999999999</v>
      </c>
      <c r="J83" s="10">
        <f>IF(SUM(M83:N83)&gt;=2,1,IF(SUM(M83:N83)&lt;=-2,-1,0))</f>
        <v>-1</v>
      </c>
      <c r="K83" s="11">
        <f>IF(AND(J75=-1,(I75-I83)&gt;0),1,IF(AND(J75=1,(I83-I75)&gt;0),-1,0))</f>
        <v>0</v>
      </c>
      <c r="L83" s="11"/>
      <c r="M83" s="10">
        <f>IF(F83&gt;5%,1,IF(F83&lt;-5%,-1,0))</f>
        <v>-1</v>
      </c>
      <c r="N83" s="10">
        <f>IF(G83&gt;5%,1,IF(G83&lt;-5%,-1,0))</f>
        <v>-1</v>
      </c>
      <c r="O83" s="9">
        <f>IF(H83&gt;5%,1,IF(H83&lt;-5%,-1,0))</f>
        <v>-1</v>
      </c>
      <c r="P83">
        <f>IF(OR(K83=1,K83=-1),ABS(I83-I75),0)</f>
        <v>0</v>
      </c>
    </row>
    <row r="84" spans="1:16" x14ac:dyDescent="0.2">
      <c r="A84" s="15">
        <v>25</v>
      </c>
      <c r="B84" s="11" t="s">
        <v>5</v>
      </c>
      <c r="C84" s="14">
        <v>75.150000000000006</v>
      </c>
      <c r="D84" s="14">
        <v>10.51</v>
      </c>
      <c r="E84" s="14">
        <v>8.3800000000000008</v>
      </c>
      <c r="F84" s="13">
        <f>IF(OR(C84=0,C76=0),"",C84/C76-1)</f>
        <v>-0.1266705403834979</v>
      </c>
      <c r="G84" s="13">
        <f>IF(D76=0,"",(D84/D76-1)*-1)</f>
        <v>-4.6810810810810803</v>
      </c>
      <c r="H84" s="13">
        <f>E84/E76-1</f>
        <v>-3.4562211981566726E-2</v>
      </c>
      <c r="I84" s="12">
        <v>0.98740000000000006</v>
      </c>
      <c r="J84" s="10">
        <f>IF(SUM(M84:N84)&gt;=2,1,IF(SUM(M84:N84)&lt;=-2,-1,0))</f>
        <v>-1</v>
      </c>
      <c r="K84" s="11">
        <f>IF(AND(J76=-1,(I76-I84)&gt;0),1,IF(AND(J76=1,(I84-I76)&gt;0),-1,0))</f>
        <v>0</v>
      </c>
      <c r="L84" s="11"/>
      <c r="M84" s="10">
        <f>IF(F84&gt;5%,1,IF(F84&lt;-5%,-1,0))</f>
        <v>-1</v>
      </c>
      <c r="N84" s="10">
        <f>IF(G84&gt;5%,1,IF(G84&lt;-5%,-1,0))</f>
        <v>-1</v>
      </c>
      <c r="O84" s="9">
        <f>IF(H84&gt;5%,1,IF(H84&lt;-5%,-1,0))</f>
        <v>0</v>
      </c>
      <c r="P84">
        <f>IF(OR(K84=1,K84=-1),ABS(I84-I76),0)</f>
        <v>0</v>
      </c>
    </row>
    <row r="85" spans="1:16" x14ac:dyDescent="0.2">
      <c r="A85" s="15">
        <v>25</v>
      </c>
      <c r="B85" s="11" t="s">
        <v>4</v>
      </c>
      <c r="C85" s="14">
        <v>72.38</v>
      </c>
      <c r="D85" s="14">
        <v>37.07</v>
      </c>
      <c r="E85" s="14">
        <v>57.32</v>
      </c>
      <c r="F85" s="13">
        <f>IF(OR(C85=0,C77=0),"",C85/C77-1)</f>
        <v>0.2067355785261753</v>
      </c>
      <c r="G85" s="13">
        <f>IF(D77=0,"",(D85/D77-1)*-1)</f>
        <v>-0.10755900806692575</v>
      </c>
      <c r="H85" s="13">
        <f>E85/E77-1</f>
        <v>-0.27387889536356724</v>
      </c>
      <c r="I85" s="12">
        <v>1.3265</v>
      </c>
      <c r="J85" s="10">
        <f>IF(SUM(M85:N85)&gt;=2,1,IF(SUM(M85:N85)&lt;=-2,-1,0))</f>
        <v>0</v>
      </c>
      <c r="K85" s="11">
        <f>IF(AND(J77=-1,(I77-I85)&gt;0),1,IF(AND(J77=1,(I85-I77)&gt;0),-1,0))</f>
        <v>-1</v>
      </c>
      <c r="L85" s="11"/>
      <c r="M85" s="10">
        <f>IF(F85&gt;5%,1,IF(F85&lt;-5%,-1,0))</f>
        <v>1</v>
      </c>
      <c r="N85" s="10">
        <f>IF(G85&gt;5%,1,IF(G85&lt;-5%,-1,0))</f>
        <v>-1</v>
      </c>
      <c r="O85" s="9">
        <f>IF(H85&gt;5%,1,IF(H85&lt;-5%,-1,0))</f>
        <v>-1</v>
      </c>
      <c r="P85">
        <f>IF(OR(K85=1,K85=-1),ABS(I85-I77),0)</f>
        <v>8.899999999999908E-3</v>
      </c>
    </row>
    <row r="86" spans="1:16" x14ac:dyDescent="0.2">
      <c r="A86" s="15">
        <v>25</v>
      </c>
      <c r="B86" s="11" t="s">
        <v>3</v>
      </c>
      <c r="C86" s="14">
        <v>30.08</v>
      </c>
      <c r="D86" s="14">
        <v>66.069999999999993</v>
      </c>
      <c r="E86" s="14">
        <v>96.53</v>
      </c>
      <c r="F86" s="13">
        <f>IF(OR(C86=0,C78=0),"",C86/C78-1)</f>
        <v>43.235294117647051</v>
      </c>
      <c r="G86" s="13">
        <f>IF(D78=0,"",(D86/D78-1)*-1)</f>
        <v>0.2302225329138996</v>
      </c>
      <c r="H86" s="13">
        <f>E86/E78-1</f>
        <v>6.5805454344705749E-2</v>
      </c>
      <c r="I86" s="12">
        <v>109.94</v>
      </c>
      <c r="J86" s="10">
        <f>IF(SUM(M86:N86)&gt;=2,1,IF(SUM(M86:N86)&lt;=-2,-1,0))</f>
        <v>1</v>
      </c>
      <c r="K86" s="11">
        <f>IF(AND(J78=-1,(I78-I86)&gt;0),1,IF(AND(J78=1,(I86-I78)&gt;0),-1,0))</f>
        <v>0</v>
      </c>
      <c r="L86" s="11"/>
      <c r="M86" s="10">
        <f>IF(F86&gt;5%,1,IF(F86&lt;-5%,-1,0))</f>
        <v>1</v>
      </c>
      <c r="N86" s="10">
        <f>IF(G86&gt;5%,1,IF(G86&lt;-5%,-1,0))</f>
        <v>1</v>
      </c>
      <c r="O86" s="9">
        <f>IF(H86&gt;5%,1,IF(H86&lt;-5%,-1,0))</f>
        <v>1</v>
      </c>
      <c r="P86">
        <f>IF(OR(K86=1,K86=-1),ABS(I86-I78),0)</f>
        <v>0</v>
      </c>
    </row>
    <row r="87" spans="1:16" x14ac:dyDescent="0.2">
      <c r="A87" s="15">
        <v>25</v>
      </c>
      <c r="B87" s="11" t="s">
        <v>2</v>
      </c>
      <c r="C87" s="14">
        <v>0</v>
      </c>
      <c r="D87" s="14">
        <v>100</v>
      </c>
      <c r="E87" s="14">
        <v>48.6</v>
      </c>
      <c r="F87" s="13" t="str">
        <f>IF(OR(C87=0,C79=0),"",C87/C79-1)</f>
        <v/>
      </c>
      <c r="G87" s="13">
        <f>IF(D79=0,"",(D87/D79-1)*-1)</f>
        <v>-0.10803324099723</v>
      </c>
      <c r="H87" s="13">
        <f>E87/E79-1</f>
        <v>1.2360939431397266E-3</v>
      </c>
      <c r="I87" s="12">
        <v>0.74380000000000002</v>
      </c>
      <c r="J87" s="10">
        <f>IF(SUM(M87:N87)&gt;=2,1,IF(SUM(M87:N87)&lt;=-2,-1,0))</f>
        <v>0</v>
      </c>
      <c r="K87" s="11">
        <f>IF(AND(J79=-1,(I79-I87)&gt;0),1,IF(AND(J79=1,(I87-I79)&gt;0),-1,0))</f>
        <v>-1</v>
      </c>
      <c r="L87" s="11"/>
      <c r="M87" s="10">
        <f>IF(F87&gt;5%,1,IF(F87&lt;-5%,-1,0))</f>
        <v>1</v>
      </c>
      <c r="N87" s="10">
        <f>IF(G87&gt;5%,1,IF(G87&lt;-5%,-1,0))</f>
        <v>-1</v>
      </c>
      <c r="O87" s="9">
        <f>IF(H87&gt;5%,1,IF(H87&lt;-5%,-1,0))</f>
        <v>0</v>
      </c>
      <c r="P87">
        <f>IF(OR(K87=1,K87=-1),ABS(I87-I79),0)</f>
        <v>2.9999999999996696E-4</v>
      </c>
    </row>
    <row r="88" spans="1:16" x14ac:dyDescent="0.2">
      <c r="A88" s="15">
        <v>25</v>
      </c>
      <c r="B88" s="11" t="s">
        <v>1</v>
      </c>
      <c r="C88" s="10">
        <v>13.09</v>
      </c>
      <c r="D88" s="10">
        <v>85.22</v>
      </c>
      <c r="E88" s="10">
        <v>28.7</v>
      </c>
      <c r="F88" s="13">
        <f>IF(OR(C88=0,C80=0),"",C88/C80-1)</f>
        <v>-0.52469135802469136</v>
      </c>
      <c r="G88" s="13">
        <f>IF(D80=0,"",(D88/D80-1)*-1)</f>
        <v>-0.22196730714080881</v>
      </c>
      <c r="H88" s="13">
        <f>E88/E80-1</f>
        <v>1.3719008264462809</v>
      </c>
      <c r="I88" s="12">
        <v>1269</v>
      </c>
      <c r="J88" s="10">
        <f>IF(SUM(M88:N88)&gt;=2,1,IF(SUM(M88:N88)&lt;=-2,-1,0))</f>
        <v>-1</v>
      </c>
      <c r="K88" s="11">
        <f>IF(AND(J80=-1,(I80-I88)&gt;0),1,IF(AND(J80=1,(I88-I80)&gt;0),-1,0))</f>
        <v>0</v>
      </c>
      <c r="L88" s="11"/>
      <c r="M88" s="10">
        <f>IF(F88&gt;5%,1,IF(F88&lt;-5%,-1,0))</f>
        <v>-1</v>
      </c>
      <c r="N88" s="10">
        <f>IF(G88&gt;5%,1,IF(G88&lt;-5%,-1,0))</f>
        <v>-1</v>
      </c>
      <c r="O88" s="9">
        <f>IF(H88&gt;5%,1,IF(H88&lt;-5%,-1,0))</f>
        <v>1</v>
      </c>
      <c r="P88">
        <f>IF(OR(K88=1,K88=-1),ABS(I88-I80),0)</f>
        <v>0</v>
      </c>
    </row>
    <row r="89" spans="1:16" x14ac:dyDescent="0.2">
      <c r="A89" s="22">
        <v>25</v>
      </c>
      <c r="B89" s="4" t="s">
        <v>0</v>
      </c>
      <c r="C89" s="3">
        <v>45.918999999999997</v>
      </c>
      <c r="D89" s="3">
        <v>59.75</v>
      </c>
      <c r="E89" s="3">
        <v>76.52</v>
      </c>
      <c r="F89" s="13" t="str">
        <f>IF(OR(C89=0,C82=0),"",C89/C82-1)</f>
        <v/>
      </c>
      <c r="G89" s="13">
        <f>IF(D82=0,"",(D89/D82-1)*-1)</f>
        <v>0.40249999999999997</v>
      </c>
      <c r="H89" s="13">
        <f>E89/E82-1</f>
        <v>0.91587381071607421</v>
      </c>
      <c r="I89" s="12">
        <v>0.69010000000000005</v>
      </c>
      <c r="J89" s="10">
        <f>IF(SUM(M89:N89)&gt;=2,1,IF(SUM(M89:N89)&lt;=-2,-1,0))</f>
        <v>1</v>
      </c>
      <c r="K89" s="11">
        <f>IF(AND(J81=-1,(I81-I89)&gt;0),1,IF(AND(J81=1,(I89-I81)&gt;0),-1,0))</f>
        <v>-1</v>
      </c>
      <c r="L89" s="11"/>
      <c r="M89" s="10">
        <f>IF(F89&gt;5%,1,IF(F89&lt;-5%,-1,0))</f>
        <v>1</v>
      </c>
      <c r="N89" s="10">
        <f>IF(G89&gt;5%,1,IF(G89&lt;-5%,-1,0))</f>
        <v>1</v>
      </c>
      <c r="O89" s="9">
        <f>IF(H89&gt;5%,1,IF(H89&lt;-5%,-1,0))</f>
        <v>1</v>
      </c>
    </row>
    <row r="90" spans="1:16" x14ac:dyDescent="0.2">
      <c r="A90" s="21">
        <v>26</v>
      </c>
      <c r="B90" s="18" t="s">
        <v>7</v>
      </c>
      <c r="C90" s="17">
        <v>0</v>
      </c>
      <c r="D90" s="17">
        <v>100</v>
      </c>
      <c r="E90" s="17">
        <v>34.15</v>
      </c>
      <c r="F90" s="20" t="str">
        <f>IF(OR(C90=0,C82=0),"",C90/C82-1)</f>
        <v/>
      </c>
      <c r="G90" s="20">
        <f>(D90/D82-1)*-1</f>
        <v>0</v>
      </c>
      <c r="H90" s="20">
        <f>E90/E82-1</f>
        <v>-0.14496745117676513</v>
      </c>
      <c r="I90" s="19">
        <v>1.1681999999999999</v>
      </c>
      <c r="J90" s="17">
        <f>IF(SUM(M90:N90)&gt;=2,1,IF(SUM(M90:N90)&lt;=-2,-1,0))</f>
        <v>0</v>
      </c>
      <c r="K90" s="18">
        <f>IF(AND(J82=-1,(I82-I90)&gt;0),1,IF(AND(J82=1,(I90-I82)&gt;0),-1,0))</f>
        <v>0</v>
      </c>
      <c r="L90" s="18"/>
      <c r="M90" s="17">
        <f>IF(F90&gt;5%,1,IF(F90&lt;-5%,-1,0))</f>
        <v>1</v>
      </c>
      <c r="N90" s="17">
        <f>IF(G90&gt;5%,1,IF(G90&lt;-5%,-1,0))</f>
        <v>0</v>
      </c>
      <c r="O90" s="16">
        <f>IF(H90&gt;5%,1,IF(H90&lt;-5%,-1,0))</f>
        <v>-1</v>
      </c>
      <c r="P90">
        <f>IF(OR(K90=1,K90=-1),ABS(I90-I82),0)</f>
        <v>0</v>
      </c>
    </row>
    <row r="91" spans="1:16" x14ac:dyDescent="0.2">
      <c r="A91" s="15">
        <v>26</v>
      </c>
      <c r="B91" s="11" t="s">
        <v>6</v>
      </c>
      <c r="C91" s="14">
        <v>28.86</v>
      </c>
      <c r="D91" s="14">
        <v>86.5</v>
      </c>
      <c r="E91" s="14">
        <v>6.17</v>
      </c>
      <c r="F91" s="13">
        <f>IF(OR(C91=0,C83=0),"",C91/C83-1)</f>
        <v>-7.4999999999999956E-2</v>
      </c>
      <c r="G91" s="13">
        <f>IF(D83=0,"",(D91/D83-1)*-1)</f>
        <v>-2.9639328651350993E-2</v>
      </c>
      <c r="H91" s="13">
        <f>E91/E83-1</f>
        <v>-0.28422273781902552</v>
      </c>
      <c r="I91" s="12">
        <v>1.3203</v>
      </c>
      <c r="J91" s="10">
        <f>IF(SUM(M91:N91)&gt;=2,1,IF(SUM(M91:N91)&lt;=-2,-1,0))</f>
        <v>0</v>
      </c>
      <c r="K91" s="11">
        <f>IF(AND(J83=-1,(I83-I91)&gt;0),1,IF(AND(J83=1,(I91-I83)&gt;0),-1,0))</f>
        <v>1</v>
      </c>
      <c r="L91" s="11"/>
      <c r="M91" s="10">
        <f>IF(F91&gt;5%,1,IF(F91&lt;-5%,-1,0))</f>
        <v>-1</v>
      </c>
      <c r="N91" s="10">
        <f>IF(G91&gt;5%,1,IF(G91&lt;-5%,-1,0))</f>
        <v>0</v>
      </c>
      <c r="O91" s="9">
        <f>IF(H91&gt;5%,1,IF(H91&lt;-5%,-1,0))</f>
        <v>-1</v>
      </c>
      <c r="P91">
        <f>IF(OR(K91=1,K91=-1),ABS(I91-I83),0)</f>
        <v>5.0999999999998824E-3</v>
      </c>
    </row>
    <row r="92" spans="1:16" x14ac:dyDescent="0.2">
      <c r="A92" s="15">
        <v>26</v>
      </c>
      <c r="B92" s="11" t="s">
        <v>5</v>
      </c>
      <c r="C92" s="14">
        <v>88.21</v>
      </c>
      <c r="D92" s="14">
        <v>2.63</v>
      </c>
      <c r="E92" s="14">
        <v>19.739999999999998</v>
      </c>
      <c r="F92" s="13">
        <f>IF(OR(C92=0,C84=0),"",C92/C84-1)</f>
        <v>0.17378576180971383</v>
      </c>
      <c r="G92" s="13">
        <f>IF(D84=0,"",(D92/D84-1)*-1)</f>
        <v>0.74976213130352054</v>
      </c>
      <c r="H92" s="13">
        <f>E92/E84-1</f>
        <v>1.3556085918854412</v>
      </c>
      <c r="I92" s="12">
        <v>0.98970000000000002</v>
      </c>
      <c r="J92" s="10">
        <f>IF(SUM(M92:N92)&gt;=2,1,IF(SUM(M92:N92)&lt;=-2,-1,0))</f>
        <v>1</v>
      </c>
      <c r="K92" s="11">
        <f>IF(AND(J84=-1,(I84-I92)&gt;0),1,IF(AND(J84=1,(I92-I84)&gt;0),-1,0))</f>
        <v>0</v>
      </c>
      <c r="L92" s="11"/>
      <c r="M92" s="10">
        <f>IF(F92&gt;5%,1,IF(F92&lt;-5%,-1,0))</f>
        <v>1</v>
      </c>
      <c r="N92" s="10">
        <f>IF(G92&gt;5%,1,IF(G92&lt;-5%,-1,0))</f>
        <v>1</v>
      </c>
      <c r="O92" s="9">
        <f>IF(H92&gt;5%,1,IF(H92&lt;-5%,-1,0))</f>
        <v>1</v>
      </c>
      <c r="P92">
        <f>IF(OR(K92=1,K92=-1),ABS(I92-I84),0)</f>
        <v>0</v>
      </c>
    </row>
    <row r="93" spans="1:16" x14ac:dyDescent="0.2">
      <c r="A93" s="15">
        <v>26</v>
      </c>
      <c r="B93" s="11" t="s">
        <v>4</v>
      </c>
      <c r="C93" s="14">
        <v>95.74</v>
      </c>
      <c r="D93" s="14">
        <v>0</v>
      </c>
      <c r="E93" s="14">
        <v>72.45</v>
      </c>
      <c r="F93" s="13">
        <f>IF(OR(C93=0,C85=0),"",C93/C85-1)</f>
        <v>0.32274108869853557</v>
      </c>
      <c r="G93" s="13">
        <f>IF(D85=0,"",(D93/D85-1)*-1)</f>
        <v>1</v>
      </c>
      <c r="H93" s="13">
        <f>E93/E85-1</f>
        <v>0.26395673412421505</v>
      </c>
      <c r="I93" s="12">
        <v>1.3128</v>
      </c>
      <c r="J93" s="10">
        <f>IF(SUM(M93:N93)&gt;=2,1,IF(SUM(M93:N93)&lt;=-2,-1,0))</f>
        <v>1</v>
      </c>
      <c r="K93" s="11">
        <f>IF(AND(J85=-1,(I85-I93)&gt;0),1,IF(AND(J85=1,(I93-I85)&gt;0),-1,0))</f>
        <v>0</v>
      </c>
      <c r="L93" s="11"/>
      <c r="M93" s="10">
        <f>IF(F93&gt;5%,1,IF(F93&lt;-5%,-1,0))</f>
        <v>1</v>
      </c>
      <c r="N93" s="10">
        <f>IF(G93&gt;5%,1,IF(G93&lt;-5%,-1,0))</f>
        <v>1</v>
      </c>
      <c r="O93" s="9">
        <f>IF(H93&gt;5%,1,IF(H93&lt;-5%,-1,0))</f>
        <v>1</v>
      </c>
      <c r="P93">
        <f>IF(OR(K93=1,K93=-1),ABS(I93-I85),0)</f>
        <v>0</v>
      </c>
    </row>
    <row r="94" spans="1:16" x14ac:dyDescent="0.2">
      <c r="A94" s="15">
        <v>26</v>
      </c>
      <c r="B94" s="11" t="s">
        <v>3</v>
      </c>
      <c r="C94" s="14">
        <v>28.99</v>
      </c>
      <c r="D94" s="14">
        <v>65.22</v>
      </c>
      <c r="E94" s="14">
        <v>96.39</v>
      </c>
      <c r="F94" s="13">
        <f>IF(OR(C94=0,C86=0),"",C94/C86-1)</f>
        <v>-3.6236702127659615E-2</v>
      </c>
      <c r="G94" s="13">
        <f>IF(D86=0,"",(D94/D86-1)*-1)</f>
        <v>1.286514303011943E-2</v>
      </c>
      <c r="H94" s="13">
        <f>E94/E86-1</f>
        <v>-1.4503263234227903E-3</v>
      </c>
      <c r="I94" s="12">
        <v>110.73</v>
      </c>
      <c r="J94" s="10">
        <f>IF(SUM(M94:N94)&gt;=2,1,IF(SUM(M94:N94)&lt;=-2,-1,0))</f>
        <v>0</v>
      </c>
      <c r="K94" s="11">
        <f>IF(AND(J86=-1,(I86-I94)&gt;0),1,IF(AND(J86=1,(I94-I86)&gt;0),-1,0))</f>
        <v>-1</v>
      </c>
      <c r="L94" s="11"/>
      <c r="M94" s="10">
        <f>IF(F94&gt;5%,1,IF(F94&lt;-5%,-1,0))</f>
        <v>0</v>
      </c>
      <c r="N94" s="10">
        <f>IF(G94&gt;5%,1,IF(G94&lt;-5%,-1,0))</f>
        <v>0</v>
      </c>
      <c r="O94" s="9">
        <f>IF(H94&gt;5%,1,IF(H94&lt;-5%,-1,0))</f>
        <v>0</v>
      </c>
      <c r="P94">
        <f>IF(OR(K94=1,K94=-1),ABS(I94-I86),0)</f>
        <v>0.79000000000000625</v>
      </c>
    </row>
    <row r="95" spans="1:16" x14ac:dyDescent="0.2">
      <c r="A95" s="15">
        <v>26</v>
      </c>
      <c r="B95" s="11" t="s">
        <v>2</v>
      </c>
      <c r="C95" s="14">
        <v>2.7</v>
      </c>
      <c r="D95" s="14">
        <v>100</v>
      </c>
      <c r="E95" s="14">
        <v>49.87</v>
      </c>
      <c r="F95" s="13" t="str">
        <f>IF(OR(C95=0,C87=0),"",C95/C87-1)</f>
        <v/>
      </c>
      <c r="G95" s="13">
        <f>IF(D87=0,"",(D95/D87-1)*-1)</f>
        <v>0</v>
      </c>
      <c r="H95" s="13">
        <f>E95/E87-1</f>
        <v>2.6131687242798352E-2</v>
      </c>
      <c r="I95" s="12">
        <v>0.74</v>
      </c>
      <c r="J95" s="10">
        <f>IF(SUM(M95:N95)&gt;=2,1,IF(SUM(M95:N95)&lt;=-2,-1,0))</f>
        <v>0</v>
      </c>
      <c r="K95" s="11">
        <f>IF(AND(J87=-1,(I87-I95)&gt;0),1,IF(AND(J87=1,(I95-I87)&gt;0),-1,0))</f>
        <v>0</v>
      </c>
      <c r="L95" s="11"/>
      <c r="M95" s="10">
        <f>IF(F95&gt;5%,1,IF(F95&lt;-5%,-1,0))</f>
        <v>1</v>
      </c>
      <c r="N95" s="10">
        <f>IF(G95&gt;5%,1,IF(G95&lt;-5%,-1,0))</f>
        <v>0</v>
      </c>
      <c r="O95" s="9">
        <f>IF(H95&gt;5%,1,IF(H95&lt;-5%,-1,0))</f>
        <v>0</v>
      </c>
      <c r="P95">
        <f>IF(OR(K95=1,K95=-1),ABS(I95-I87),0)</f>
        <v>0</v>
      </c>
    </row>
    <row r="96" spans="1:16" x14ac:dyDescent="0.2">
      <c r="A96" s="15">
        <v>26</v>
      </c>
      <c r="B96" s="11" t="s">
        <v>1</v>
      </c>
      <c r="C96" s="10">
        <v>4.54</v>
      </c>
      <c r="D96" s="10">
        <v>92.71</v>
      </c>
      <c r="E96" s="10">
        <v>17.55</v>
      </c>
      <c r="F96" s="13">
        <f>IF(OR(C96=0,C88=0),"",C96/C88-1)</f>
        <v>-0.65317035905271204</v>
      </c>
      <c r="G96" s="13">
        <f>IF(D88=0,"",(D96/D88-1)*-1)</f>
        <v>-8.7890166627552224E-2</v>
      </c>
      <c r="H96" s="13">
        <f>E96/E88-1</f>
        <v>-0.38850174216027866</v>
      </c>
      <c r="I96" s="12">
        <v>1252.79</v>
      </c>
      <c r="J96" s="10">
        <f>IF(SUM(M96:N96)&gt;=2,1,IF(SUM(M96:N96)&lt;=-2,-1,0))</f>
        <v>-1</v>
      </c>
      <c r="K96" s="11">
        <f>IF(AND(J88=-1,(I88-I96)&gt;0),1,IF(AND(J88=1,(I96-I88)&gt;0),-1,0))</f>
        <v>1</v>
      </c>
      <c r="L96" s="11"/>
      <c r="M96" s="10">
        <f>IF(F96&gt;5%,1,IF(F96&lt;-5%,-1,0))</f>
        <v>-1</v>
      </c>
      <c r="N96" s="10">
        <f>IF(G96&gt;5%,1,IF(G96&lt;-5%,-1,0))</f>
        <v>-1</v>
      </c>
      <c r="O96" s="9">
        <f>IF(H96&gt;5%,1,IF(H96&lt;-5%,-1,0))</f>
        <v>-1</v>
      </c>
      <c r="P96">
        <f>IF(OR(K96=1,K96=-1),ABS(I96-I88),0)/1000</f>
        <v>1.6210000000000037E-2</v>
      </c>
    </row>
    <row r="97" spans="1:16" x14ac:dyDescent="0.2">
      <c r="A97" s="15">
        <v>26</v>
      </c>
      <c r="B97" s="1" t="s">
        <v>0</v>
      </c>
      <c r="C97" s="14">
        <v>3.07</v>
      </c>
      <c r="D97" s="14">
        <v>100</v>
      </c>
      <c r="E97" s="14">
        <v>23.62</v>
      </c>
      <c r="F97" s="13">
        <f>IF(OR(C97=0,C89=0),"",C97/C89-1)</f>
        <v>-0.93314314336113591</v>
      </c>
      <c r="G97" s="13">
        <f>IF(D89=0,"",(D97/D89-1)*-1)</f>
        <v>-0.67364016736401666</v>
      </c>
      <c r="H97" s="13">
        <f>E97/E89-1</f>
        <v>-0.69132253005750122</v>
      </c>
      <c r="I97" s="12">
        <v>0.67679999999999996</v>
      </c>
      <c r="J97" s="10">
        <f>IF(SUM(M97:N97)&gt;=2,1,IF(SUM(M97:N97)&lt;=-2,-1,0))</f>
        <v>-1</v>
      </c>
      <c r="K97" s="11">
        <f>IF(AND(J89=-1,(I89-I97)&gt;0),1,IF(AND(J89=1,(I97-I89)&gt;0),-1,0))</f>
        <v>0</v>
      </c>
      <c r="L97" s="11"/>
      <c r="M97" s="10">
        <f>IF(F97&gt;5%,1,IF(F97&lt;-5%,-1,0))</f>
        <v>-1</v>
      </c>
      <c r="N97" s="10">
        <f>IF(G97&gt;5%,1,IF(G97&lt;-5%,-1,0))</f>
        <v>-1</v>
      </c>
      <c r="O97" s="9">
        <f>IF(H97&gt;5%,1,IF(H97&lt;-5%,-1,0))</f>
        <v>-1</v>
      </c>
      <c r="P97">
        <f>IF(OR(K97=1,K97=-1),ABS(I97-I89),0)/1000</f>
        <v>0</v>
      </c>
    </row>
    <row r="98" spans="1:16" x14ac:dyDescent="0.2">
      <c r="A98" s="21">
        <v>27</v>
      </c>
      <c r="B98" s="18" t="s">
        <v>7</v>
      </c>
      <c r="C98" s="17">
        <v>2.89</v>
      </c>
      <c r="D98" s="17">
        <v>95.48</v>
      </c>
      <c r="E98" s="17">
        <v>33.33</v>
      </c>
      <c r="F98" s="20" t="str">
        <f>IF(OR(C98=0,C90=0),"",C98/C90-1)</f>
        <v/>
      </c>
      <c r="G98" s="20">
        <f>(D98/D90-1)*-1</f>
        <v>4.5199999999999907E-2</v>
      </c>
      <c r="H98" s="20">
        <f>E98/E90-1</f>
        <v>-2.4011713030746673E-2</v>
      </c>
      <c r="I98" s="19">
        <v>1.1740999999999999</v>
      </c>
      <c r="J98" s="17">
        <f>IF(SUM(M98:N98)&gt;=2,1,IF(SUM(M98:N98)&lt;=-2,-1,0))</f>
        <v>0</v>
      </c>
      <c r="K98" s="18">
        <f>IF(AND(J90=-1,(I90-I98)&gt;0),1,IF(AND(J90=1,(I98-I90)&gt;0),-1,0))</f>
        <v>0</v>
      </c>
      <c r="L98" s="18"/>
      <c r="M98" s="17">
        <f>IF(F98&gt;5%,1,IF(F98&lt;-5%,-1,0))</f>
        <v>1</v>
      </c>
      <c r="N98" s="17">
        <f>IF(G98&gt;5%,1,IF(G98&lt;-5%,-1,0))</f>
        <v>0</v>
      </c>
      <c r="O98" s="16">
        <f>IF(H98&gt;5%,1,IF(H98&lt;-5%,-1,0))</f>
        <v>0</v>
      </c>
      <c r="P98">
        <f>IF(OR(K98=1,K98=-1),ABS(I98-I90),0)</f>
        <v>0</v>
      </c>
    </row>
    <row r="99" spans="1:16" x14ac:dyDescent="0.2">
      <c r="A99" s="15">
        <v>27</v>
      </c>
      <c r="B99" s="11" t="s">
        <v>6</v>
      </c>
      <c r="C99" s="14">
        <v>21.89</v>
      </c>
      <c r="D99" s="14">
        <v>97.38</v>
      </c>
      <c r="E99" s="14">
        <v>21.77</v>
      </c>
      <c r="F99" s="13">
        <f>IF(OR(C99=0,C91=0),"",C99/C91-1)</f>
        <v>-0.24151074151074148</v>
      </c>
      <c r="G99" s="13">
        <f>IF(D91=0,"",(D99/D91-1)*-1)</f>
        <v>-0.12578034682080919</v>
      </c>
      <c r="H99" s="13">
        <f>E99/E91-1</f>
        <v>2.5283630470016205</v>
      </c>
      <c r="I99" s="12">
        <v>1.327</v>
      </c>
      <c r="J99" s="10">
        <f>IF(SUM(M99:N99)&gt;=2,1,IF(SUM(M99:N99)&lt;=-2,-1,0))</f>
        <v>-1</v>
      </c>
      <c r="K99" s="11">
        <f>IF(AND(J91=-1,(I91-I99)&gt;0),1,IF(AND(J91=1,(I99-I91)&gt;0),-1,0))</f>
        <v>0</v>
      </c>
      <c r="L99" s="11"/>
      <c r="M99" s="10">
        <f>IF(F99&gt;5%,1,IF(F99&lt;-5%,-1,0))</f>
        <v>-1</v>
      </c>
      <c r="N99" s="10">
        <f>IF(G99&gt;5%,1,IF(G99&lt;-5%,-1,0))</f>
        <v>-1</v>
      </c>
      <c r="O99" s="9">
        <f>IF(H99&gt;5%,1,IF(H99&lt;-5%,-1,0))</f>
        <v>1</v>
      </c>
      <c r="P99">
        <f>IF(OR(K99=1,K99=-1),ABS(I99-I91),0)</f>
        <v>0</v>
      </c>
    </row>
    <row r="100" spans="1:16" x14ac:dyDescent="0.2">
      <c r="A100" s="15">
        <v>27</v>
      </c>
      <c r="B100" s="11" t="s">
        <v>5</v>
      </c>
      <c r="C100" s="14">
        <v>93.99</v>
      </c>
      <c r="D100" s="14">
        <v>0.44</v>
      </c>
      <c r="E100" s="14">
        <v>21.87</v>
      </c>
      <c r="F100" s="13">
        <f>IF(OR(C100=0,C92=0),"",C100/C92-1)</f>
        <v>6.5525450629180471E-2</v>
      </c>
      <c r="G100" s="13">
        <f>IF(D92=0,"",(D100/D92-1)*-1)</f>
        <v>0.83269961977186313</v>
      </c>
      <c r="H100" s="13">
        <f>E100/E92-1</f>
        <v>0.10790273556231011</v>
      </c>
      <c r="I100" s="12">
        <v>0.98880000000000001</v>
      </c>
      <c r="J100" s="10">
        <f>IF(SUM(M100:N100)&gt;=2,1,IF(SUM(M100:N100)&lt;=-2,-1,0))</f>
        <v>1</v>
      </c>
      <c r="K100" s="11">
        <f>IF(AND(J92=-1,(I92-I100)&gt;0),1,IF(AND(J92=1,(I100-I92)&gt;0),-1,0))</f>
        <v>0</v>
      </c>
      <c r="L100" s="11"/>
      <c r="M100" s="10">
        <f>IF(F100&gt;5%,1,IF(F100&lt;-5%,-1,0))</f>
        <v>1</v>
      </c>
      <c r="N100" s="10">
        <f>IF(G100&gt;5%,1,IF(G100&lt;-5%,-1,0))</f>
        <v>1</v>
      </c>
      <c r="O100" s="9">
        <f>IF(H100&gt;5%,1,IF(H100&lt;-5%,-1,0))</f>
        <v>1</v>
      </c>
      <c r="P100">
        <f>IF(OR(K100=1,K100=-1),ABS(I100-I92),0)</f>
        <v>0</v>
      </c>
    </row>
    <row r="101" spans="1:16" x14ac:dyDescent="0.2">
      <c r="A101" s="15">
        <v>27</v>
      </c>
      <c r="B101" s="11" t="s">
        <v>4</v>
      </c>
      <c r="C101" s="14">
        <v>100</v>
      </c>
      <c r="D101" s="14">
        <v>0</v>
      </c>
      <c r="E101" s="14">
        <v>73.3</v>
      </c>
      <c r="F101" s="13">
        <f>IF(OR(C101=0,C93=0),"",C101/C93-1)</f>
        <v>4.4495508669312844E-2</v>
      </c>
      <c r="G101" s="13" t="str">
        <f>IF(D93=0,"",(D101/D93-1)*-1)</f>
        <v/>
      </c>
      <c r="H101" s="13">
        <f>E101/E93-1</f>
        <v>1.1732229123533333E-2</v>
      </c>
      <c r="I101" s="12">
        <v>1.3076000000000001</v>
      </c>
      <c r="J101" s="10">
        <f>IF(SUM(M101:N101)&gt;=2,1,IF(SUM(M101:N101)&lt;=-2,-1,0))</f>
        <v>0</v>
      </c>
      <c r="K101" s="11">
        <f>IF(AND(J93=-1,(I93-I101)&gt;0),1,IF(AND(J93=1,(I101-I93)&gt;0),-1,0))</f>
        <v>0</v>
      </c>
      <c r="L101" s="11"/>
      <c r="M101" s="10">
        <f>IF(F101&gt;5%,1,IF(F101&lt;-5%,-1,0))</f>
        <v>0</v>
      </c>
      <c r="N101" s="10">
        <f>IF(G101&gt;5%,1,IF(G101&lt;-5%,-1,0))</f>
        <v>1</v>
      </c>
      <c r="O101" s="9">
        <f>IF(H101&gt;5%,1,IF(H101&lt;-5%,-1,0))</f>
        <v>0</v>
      </c>
      <c r="P101">
        <f>IF(OR(K101=1,K101=-1),ABS(I101-I93),0)</f>
        <v>0</v>
      </c>
    </row>
    <row r="102" spans="1:16" x14ac:dyDescent="0.2">
      <c r="A102" s="15">
        <v>27</v>
      </c>
      <c r="B102" s="11" t="s">
        <v>3</v>
      </c>
      <c r="C102" s="14">
        <v>31.87</v>
      </c>
      <c r="D102" s="14">
        <v>60.73</v>
      </c>
      <c r="E102" s="14">
        <v>87.09</v>
      </c>
      <c r="F102" s="13">
        <f>IF(OR(C102=0,C94=0),"",C102/C94-1)</f>
        <v>9.9344601586754067E-2</v>
      </c>
      <c r="G102" s="13">
        <f>IF(D94=0,"",(D102/D94-1)*-1)</f>
        <v>6.884391291015024E-2</v>
      </c>
      <c r="H102" s="13">
        <f>E102/E94-1</f>
        <v>-9.6483037659508164E-2</v>
      </c>
      <c r="I102" s="12">
        <v>110.44</v>
      </c>
      <c r="J102" s="10">
        <f>IF(SUM(M102:N102)&gt;=2,1,IF(SUM(M102:N102)&lt;=-2,-1,0))</f>
        <v>1</v>
      </c>
      <c r="K102" s="11">
        <f>IF(AND(J94=-1,(I94-I102)&gt;0),1,IF(AND(J94=1,(I102-I94)&gt;0),-1,0))</f>
        <v>0</v>
      </c>
      <c r="L102" s="11"/>
      <c r="M102" s="10">
        <f>IF(F102&gt;5%,1,IF(F102&lt;-5%,-1,0))</f>
        <v>1</v>
      </c>
      <c r="N102" s="10">
        <f>IF(G102&gt;5%,1,IF(G102&lt;-5%,-1,0))</f>
        <v>1</v>
      </c>
      <c r="O102" s="9">
        <f>IF(H102&gt;5%,1,IF(H102&lt;-5%,-1,0))</f>
        <v>-1</v>
      </c>
      <c r="P102">
        <f>IF(OR(K102=1,K102=-1),ABS(I102-I94),0)</f>
        <v>0</v>
      </c>
    </row>
    <row r="103" spans="1:16" x14ac:dyDescent="0.2">
      <c r="A103" s="15">
        <v>27</v>
      </c>
      <c r="B103" s="11" t="s">
        <v>2</v>
      </c>
      <c r="C103" s="14">
        <v>4.55</v>
      </c>
      <c r="D103" s="14">
        <v>99.56</v>
      </c>
      <c r="E103" s="14">
        <v>53.58</v>
      </c>
      <c r="F103" s="13">
        <f>IF(OR(C103=0,C95=0),"",C103/C95-1)</f>
        <v>0.68518518518518512</v>
      </c>
      <c r="G103" s="13">
        <f>IF(D95=0,"",(D103/D95-1)*-1)</f>
        <v>4.3999999999999595E-3</v>
      </c>
      <c r="H103" s="13">
        <f>E103/E95-1</f>
        <v>7.4393422899538875E-2</v>
      </c>
      <c r="I103" s="12">
        <v>0.74280000000000002</v>
      </c>
      <c r="J103" s="10">
        <f>IF(SUM(M103:N103)&gt;=2,1,IF(SUM(M103:N103)&lt;=-2,-1,0))</f>
        <v>0</v>
      </c>
      <c r="K103" s="11">
        <f>IF(AND(J95=-1,(I95-I103)&gt;0),1,IF(AND(J95=1,(I103-I95)&gt;0),-1,0))</f>
        <v>0</v>
      </c>
      <c r="L103" s="11"/>
      <c r="M103" s="10">
        <f>IF(F103&gt;5%,1,IF(F103&lt;-5%,-1,0))</f>
        <v>1</v>
      </c>
      <c r="N103" s="10">
        <f>IF(G103&gt;5%,1,IF(G103&lt;-5%,-1,0))</f>
        <v>0</v>
      </c>
      <c r="O103" s="9">
        <f>IF(H103&gt;5%,1,IF(H103&lt;-5%,-1,0))</f>
        <v>1</v>
      </c>
      <c r="P103">
        <f>IF(OR(K103=1,K103=-1),ABS(I103-I95),0)</f>
        <v>0</v>
      </c>
    </row>
    <row r="104" spans="1:16" x14ac:dyDescent="0.2">
      <c r="A104" s="15">
        <v>27</v>
      </c>
      <c r="B104" s="11" t="s">
        <v>1</v>
      </c>
      <c r="C104" s="10">
        <v>5.14</v>
      </c>
      <c r="D104" s="10">
        <v>94.32</v>
      </c>
      <c r="E104" s="10">
        <v>38.479999999999997</v>
      </c>
      <c r="F104" s="13">
        <f>IF(OR(C104=0,C96=0),"",C104/C96-1)</f>
        <v>0.13215859030836996</v>
      </c>
      <c r="G104" s="13">
        <f>IF(D96=0,"",(D104/D96-1)*-1)</f>
        <v>-1.7365979937439269E-2</v>
      </c>
      <c r="H104" s="13">
        <f>E104/E96-1</f>
        <v>1.1925925925925922</v>
      </c>
      <c r="I104" s="12">
        <v>1254.8800000000001</v>
      </c>
      <c r="J104" s="10">
        <f>IF(SUM(M104:N104)&gt;=2,1,IF(SUM(M104:N104)&lt;=-2,-1,0))</f>
        <v>0</v>
      </c>
      <c r="K104" s="11">
        <f>IF(AND(J96=-1,(I96-I104)&gt;0),1,IF(AND(J96=1,(I104-I96)&gt;0),-1,0))</f>
        <v>0</v>
      </c>
      <c r="L104" s="11"/>
      <c r="M104" s="10">
        <f>IF(F104&gt;5%,1,IF(F104&lt;-5%,-1,0))</f>
        <v>1</v>
      </c>
      <c r="N104" s="10">
        <f>IF(G104&gt;5%,1,IF(G104&lt;-5%,-1,0))</f>
        <v>0</v>
      </c>
      <c r="O104" s="9">
        <f>IF(H104&gt;5%,1,IF(H104&lt;-5%,-1,0))</f>
        <v>1</v>
      </c>
      <c r="P104">
        <f>IF(OR(K104=1,K104=-1),ABS(I104-I96),0)</f>
        <v>0</v>
      </c>
    </row>
    <row r="105" spans="1:16" x14ac:dyDescent="0.2">
      <c r="A105" s="8">
        <v>27</v>
      </c>
      <c r="B105" s="4" t="s">
        <v>0</v>
      </c>
      <c r="C105" s="7">
        <v>0</v>
      </c>
      <c r="D105" s="7">
        <v>100</v>
      </c>
      <c r="E105" s="7">
        <v>49.26</v>
      </c>
      <c r="F105" s="6" t="str">
        <f>IF(OR(C105=0,C97=0),"",C105/C97-1)</f>
        <v/>
      </c>
      <c r="G105" s="6">
        <f>IF(D97=0,"",(D105/D97-1)*-1)</f>
        <v>0</v>
      </c>
      <c r="H105" s="6">
        <f>E105/E97-1</f>
        <v>1.0855207451312445</v>
      </c>
      <c r="I105" s="5">
        <v>0.68340000000000001</v>
      </c>
      <c r="J105" s="3">
        <f>IF(SUM(M105:N105)&gt;=2,1,IF(SUM(M105:N105)&lt;=-2,-1,0))</f>
        <v>0</v>
      </c>
      <c r="K105" s="4">
        <f>IF(AND(J97=-1,(I97-I105)&gt;0),1,IF(AND(J97=1,(I105-I97)&gt;0),-1,0))</f>
        <v>0</v>
      </c>
      <c r="L105" s="4"/>
      <c r="M105" s="3">
        <f>IF(F105&gt;5%,1,IF(F105&lt;-5%,-1,0))</f>
        <v>1</v>
      </c>
      <c r="N105" s="3">
        <f>IF(G105&gt;5%,1,IF(G105&lt;-5%,-1,0))</f>
        <v>0</v>
      </c>
      <c r="O105" s="2">
        <f>IF(H105&gt;5%,1,IF(H105&lt;-5%,-1,0))</f>
        <v>1</v>
      </c>
      <c r="P105">
        <f>IF(OR(K105=1,K105=-1),ABS(I105-I97),0)</f>
        <v>0</v>
      </c>
    </row>
    <row r="106" spans="1:16" x14ac:dyDescent="0.2">
      <c r="A106" s="21">
        <v>28</v>
      </c>
      <c r="B106" s="18" t="s">
        <v>7</v>
      </c>
      <c r="C106" s="17">
        <v>0.66</v>
      </c>
      <c r="D106" s="17">
        <v>100</v>
      </c>
      <c r="E106" s="17">
        <v>14</v>
      </c>
      <c r="F106" s="20">
        <f>IF(OR(C106=0,C98=0),"",C106/C98-1)</f>
        <v>-0.77162629757785473</v>
      </c>
      <c r="G106" s="20">
        <f>(D106/D98-1)*-1</f>
        <v>-4.7339757017176298E-2</v>
      </c>
      <c r="H106" s="20">
        <f>E106/E98-1</f>
        <v>-0.57995799579957996</v>
      </c>
      <c r="I106" s="19">
        <v>1.1681999999999999</v>
      </c>
      <c r="J106" s="17">
        <f>IF(SUM(M106:N106)&gt;=2,1,IF(SUM(M106:N106)&lt;=-2,-1,0))</f>
        <v>0</v>
      </c>
      <c r="K106" s="18">
        <f>IF(AND(J98=-1,(I98-I106)&gt;0),1,IF(AND(J98=1,(I106-I98)&gt;0),-1,0))</f>
        <v>0</v>
      </c>
      <c r="L106" s="18"/>
      <c r="M106" s="17">
        <f>IF(F106&gt;5%,1,IF(F106&lt;-5%,-1,0))</f>
        <v>-1</v>
      </c>
      <c r="N106" s="17">
        <f>IF(G106&gt;5%,1,IF(G106&lt;-5%,-1,0))</f>
        <v>0</v>
      </c>
      <c r="O106" s="16">
        <f>IF(H106&gt;5%,1,IF(H106&lt;-5%,-1,0))</f>
        <v>-1</v>
      </c>
      <c r="P106">
        <f>IF(OR(K106=1,K106=-1),ABS(I106-I98),0)</f>
        <v>0</v>
      </c>
    </row>
    <row r="107" spans="1:16" x14ac:dyDescent="0.2">
      <c r="A107" s="15">
        <v>28</v>
      </c>
      <c r="B107" s="11" t="s">
        <v>6</v>
      </c>
      <c r="C107" s="14">
        <v>16.02</v>
      </c>
      <c r="D107" s="14">
        <v>98.72</v>
      </c>
      <c r="E107" s="14">
        <v>10.93</v>
      </c>
      <c r="F107" s="13">
        <f>IF(OR(C107=0,C99=0),"",C107/C99-1)</f>
        <v>-0.26815897670169031</v>
      </c>
      <c r="G107" s="13">
        <f>IF(D99=0,"",(D107/D99-1)*-1)</f>
        <v>-1.3760525775313281E-2</v>
      </c>
      <c r="H107" s="13">
        <f>E107/E99-1</f>
        <v>-0.49793293523197057</v>
      </c>
      <c r="I107" s="12">
        <v>1.3232999999999999</v>
      </c>
      <c r="J107" s="10">
        <f>IF(SUM(M107:N107)&gt;=2,1,IF(SUM(M107:N107)&lt;=-2,-1,0))</f>
        <v>0</v>
      </c>
      <c r="K107" s="11">
        <f>IF(AND(J99=-1,(I99-I107)&gt;0),1,IF(AND(J99=1,(I107-I99)&gt;0),-1,0))</f>
        <v>1</v>
      </c>
      <c r="L107" s="11"/>
      <c r="M107" s="10">
        <f>IF(F107&gt;5%,1,IF(F107&lt;-5%,-1,0))</f>
        <v>-1</v>
      </c>
      <c r="N107" s="10">
        <f>IF(G107&gt;5%,1,IF(G107&lt;-5%,-1,0))</f>
        <v>0</v>
      </c>
      <c r="O107" s="9">
        <f>IF(H107&gt;5%,1,IF(H107&lt;-5%,-1,0))</f>
        <v>-1</v>
      </c>
      <c r="P107">
        <f>IF(OR(K107=1,K107=-1),ABS(I107-I99),0)</f>
        <v>3.7000000000000366E-3</v>
      </c>
    </row>
    <row r="108" spans="1:16" x14ac:dyDescent="0.2">
      <c r="A108" s="15">
        <v>28</v>
      </c>
      <c r="B108" s="11" t="s">
        <v>5</v>
      </c>
      <c r="C108" s="14">
        <v>92.69</v>
      </c>
      <c r="D108" s="14">
        <v>0.92</v>
      </c>
      <c r="E108" s="14">
        <v>24.09</v>
      </c>
      <c r="F108" s="13">
        <f>IF(OR(C108=0,C100=0),"",C108/C100-1)</f>
        <v>-1.3831258644536604E-2</v>
      </c>
      <c r="G108" s="13">
        <f>IF(D100=0,"",(D108/D100-1)*-1)</f>
        <v>-1.0909090909090908</v>
      </c>
      <c r="H108" s="13">
        <f>E108/E100-1</f>
        <v>0.10150891632373105</v>
      </c>
      <c r="I108" s="12">
        <v>1.0013000000000001</v>
      </c>
      <c r="J108" s="10">
        <f>IF(SUM(M108:N108)&gt;=2,1,IF(SUM(M108:N108)&lt;=-2,-1,0))</f>
        <v>0</v>
      </c>
      <c r="K108" s="11">
        <f>IF(AND(J100=-1,(I100-I108)&gt;0),1,IF(AND(J100=1,(I108-I100)&gt;0),-1,0))</f>
        <v>-1</v>
      </c>
      <c r="L108" s="11"/>
      <c r="M108" s="10">
        <f>IF(F108&gt;5%,1,IF(F108&lt;-5%,-1,0))</f>
        <v>0</v>
      </c>
      <c r="N108" s="10">
        <f>IF(G108&gt;5%,1,IF(G108&lt;-5%,-1,0))</f>
        <v>-1</v>
      </c>
      <c r="O108" s="9">
        <f>IF(H108&gt;5%,1,IF(H108&lt;-5%,-1,0))</f>
        <v>1</v>
      </c>
      <c r="P108">
        <f>IF(OR(K108=1,K108=-1),ABS(I108-I100),0)</f>
        <v>1.2500000000000067E-2</v>
      </c>
    </row>
    <row r="109" spans="1:16" x14ac:dyDescent="0.2">
      <c r="A109" s="15">
        <v>28</v>
      </c>
      <c r="B109" s="11" t="s">
        <v>4</v>
      </c>
      <c r="C109" s="14">
        <v>100</v>
      </c>
      <c r="D109" s="14">
        <v>0.28999999999999998</v>
      </c>
      <c r="E109" s="14">
        <v>77.569999999999993</v>
      </c>
      <c r="F109" s="13">
        <f>IF(OR(C109=0,C101=0),"",C109/C101-1)</f>
        <v>0</v>
      </c>
      <c r="G109" s="13" t="str">
        <f>IF(D101=0,"",(D109/D101-1)*-1)</f>
        <v/>
      </c>
      <c r="H109" s="13">
        <f>E109/E101-1</f>
        <v>5.8253751705320544E-2</v>
      </c>
      <c r="I109" s="12">
        <v>1.3154999999999999</v>
      </c>
      <c r="J109" s="10">
        <f>IF(SUM(M109:N109)&gt;=2,1,IF(SUM(M109:N109)&lt;=-2,-1,0))</f>
        <v>0</v>
      </c>
      <c r="K109" s="11">
        <f>IF(AND(J101=-1,(I101-I109)&gt;0),1,IF(AND(J101=1,(I109-I101)&gt;0),-1,0))</f>
        <v>0</v>
      </c>
      <c r="L109" s="11"/>
      <c r="M109" s="10">
        <f>IF(F109&gt;5%,1,IF(F109&lt;-5%,-1,0))</f>
        <v>0</v>
      </c>
      <c r="N109" s="10">
        <f>IF(G109&gt;5%,1,IF(G109&lt;-5%,-1,0))</f>
        <v>1</v>
      </c>
      <c r="O109" s="9">
        <f>IF(H109&gt;5%,1,IF(H109&lt;-5%,-1,0))</f>
        <v>1</v>
      </c>
      <c r="P109">
        <f>IF(OR(K109=1,K109=-1),ABS(I109-I101),0)</f>
        <v>0</v>
      </c>
    </row>
    <row r="110" spans="1:16" x14ac:dyDescent="0.2">
      <c r="A110" s="15">
        <v>28</v>
      </c>
      <c r="B110" s="11" t="s">
        <v>3</v>
      </c>
      <c r="C110" s="14">
        <v>32.549999999999997</v>
      </c>
      <c r="D110" s="14">
        <v>56.41</v>
      </c>
      <c r="E110" s="14">
        <v>79.25</v>
      </c>
      <c r="F110" s="13">
        <f>IF(OR(C110=0,C102=0),"",C110/C102-1)</f>
        <v>2.1336680263570607E-2</v>
      </c>
      <c r="G110" s="13">
        <f>IF(D102=0,"",(D110/D102-1)*-1)</f>
        <v>7.1134529886382358E-2</v>
      </c>
      <c r="H110" s="13">
        <f>E110/E102-1</f>
        <v>-9.002181651165464E-2</v>
      </c>
      <c r="I110" s="12">
        <v>112.33</v>
      </c>
      <c r="J110" s="10">
        <f>IF(SUM(M110:N110)&gt;=2,1,IF(SUM(M110:N110)&lt;=-2,-1,0))</f>
        <v>0</v>
      </c>
      <c r="K110" s="11">
        <f>IF(AND(J102=-1,(I102-I110)&gt;0),1,IF(AND(J102=1,(I110-I102)&gt;0),-1,0))</f>
        <v>-1</v>
      </c>
      <c r="L110" s="11"/>
      <c r="M110" s="10">
        <f>IF(F110&gt;5%,1,IF(F110&lt;-5%,-1,0))</f>
        <v>0</v>
      </c>
      <c r="N110" s="10">
        <f>IF(G110&gt;5%,1,IF(G110&lt;-5%,-1,0))</f>
        <v>1</v>
      </c>
      <c r="O110" s="9">
        <f>IF(H110&gt;5%,1,IF(H110&lt;-5%,-1,0))</f>
        <v>-1</v>
      </c>
      <c r="P110">
        <f>IF(OR(K110=1,K110=-1),ABS(I110-I102),0)</f>
        <v>1.8900000000000006</v>
      </c>
    </row>
    <row r="111" spans="1:16" x14ac:dyDescent="0.2">
      <c r="A111" s="15">
        <v>28</v>
      </c>
      <c r="B111" s="11" t="s">
        <v>2</v>
      </c>
      <c r="C111" s="14">
        <v>2.25</v>
      </c>
      <c r="D111" s="14">
        <v>100</v>
      </c>
      <c r="E111" s="14">
        <v>37.93</v>
      </c>
      <c r="F111" s="13">
        <f>IF(OR(C111=0,C103=0),"",C111/C103-1)</f>
        <v>-0.50549450549450547</v>
      </c>
      <c r="G111" s="13">
        <f>IF(D103=0,"",(D111/D103-1)*-1)</f>
        <v>-4.4194455604660288E-3</v>
      </c>
      <c r="H111" s="13">
        <f>E111/E103-1</f>
        <v>-0.29208659947741689</v>
      </c>
      <c r="I111" s="12">
        <v>0.74199999999999999</v>
      </c>
      <c r="J111" s="10">
        <f>IF(SUM(M111:N111)&gt;=2,1,IF(SUM(M111:N111)&lt;=-2,-1,0))</f>
        <v>0</v>
      </c>
      <c r="K111" s="11">
        <f>IF(AND(J103=-1,(I103-I111)&gt;0),1,IF(AND(J103=1,(I111-I103)&gt;0),-1,0))</f>
        <v>0</v>
      </c>
      <c r="L111" s="11"/>
      <c r="M111" s="10">
        <f>IF(F111&gt;5%,1,IF(F111&lt;-5%,-1,0))</f>
        <v>-1</v>
      </c>
      <c r="N111" s="10">
        <f>IF(G111&gt;5%,1,IF(G111&lt;-5%,-1,0))</f>
        <v>0</v>
      </c>
      <c r="O111" s="9">
        <f>IF(H111&gt;5%,1,IF(H111&lt;-5%,-1,0))</f>
        <v>-1</v>
      </c>
      <c r="P111">
        <f>IF(OR(K111=1,K111=-1),ABS(I111-I103),0)</f>
        <v>0</v>
      </c>
    </row>
    <row r="112" spans="1:16" x14ac:dyDescent="0.2">
      <c r="A112" s="15">
        <v>28</v>
      </c>
      <c r="B112" s="11" t="s">
        <v>1</v>
      </c>
      <c r="C112" s="14">
        <v>5.09</v>
      </c>
      <c r="D112" s="14">
        <v>92.22</v>
      </c>
      <c r="E112" s="14">
        <v>40.78</v>
      </c>
      <c r="F112" s="13">
        <f>IF(OR(C112=0,C104=0),"",C112/C104-1)</f>
        <v>-9.7276264591439343E-3</v>
      </c>
      <c r="G112" s="13">
        <f>IF(D104=0,"",(D112/D104-1)*-1)</f>
        <v>2.2264631043256933E-2</v>
      </c>
      <c r="H112" s="13">
        <f>E112/E104-1</f>
        <v>5.9771309771309955E-2</v>
      </c>
      <c r="I112" s="12">
        <v>124.14</v>
      </c>
      <c r="J112" s="10">
        <f>IF(SUM(M112:N112)&gt;=2,1,IF(SUM(M112:N112)&lt;=-2,-1,0))</f>
        <v>0</v>
      </c>
      <c r="K112" s="11">
        <f>IF(AND(J104=-1,(I104-I112)&gt;0),1,IF(AND(J104=1,(I112-I104)&gt;0),-1,0))</f>
        <v>0</v>
      </c>
      <c r="L112" s="11"/>
      <c r="M112" s="10">
        <f>IF(F112&gt;5%,1,IF(F112&lt;-5%,-1,0))</f>
        <v>0</v>
      </c>
      <c r="N112" s="10">
        <f>IF(G112&gt;5%,1,IF(G112&lt;-5%,-1,0))</f>
        <v>0</v>
      </c>
      <c r="O112" s="9">
        <f>IF(H112&gt;5%,1,IF(H112&lt;-5%,-1,0))</f>
        <v>1</v>
      </c>
      <c r="P112">
        <f>IF(OR(K112=1,K112=-1),ABS(I112-I104),0)</f>
        <v>0</v>
      </c>
    </row>
    <row r="113" spans="1:16" x14ac:dyDescent="0.2">
      <c r="A113" s="8">
        <v>28</v>
      </c>
      <c r="B113" s="4" t="s">
        <v>0</v>
      </c>
      <c r="C113" s="7">
        <v>0</v>
      </c>
      <c r="D113" s="7">
        <v>100</v>
      </c>
      <c r="E113" s="7">
        <v>47.06</v>
      </c>
      <c r="F113" s="6" t="str">
        <f>IF(OR(C113=0,C105=0),"",C113/C105-1)</f>
        <v/>
      </c>
      <c r="G113" s="6">
        <f>IF(D105=0,"",(D113/D105-1)*-1)</f>
        <v>0</v>
      </c>
      <c r="H113" s="6">
        <f>E113/E105-1</f>
        <v>-4.4660982541615879E-2</v>
      </c>
      <c r="I113" s="5">
        <v>0.67589999999999995</v>
      </c>
      <c r="J113" s="3">
        <f>IF(SUM(M113:N113)&gt;=2,1,IF(SUM(M113:N113)&lt;=-2,-1,0))</f>
        <v>0</v>
      </c>
      <c r="K113" s="4">
        <f>IF(AND(J105=-1,(I105-I113)&gt;0),1,IF(AND(J105=1,(I113-I105)&gt;0),-1,0))</f>
        <v>0</v>
      </c>
      <c r="L113" s="4"/>
      <c r="M113" s="3">
        <f>IF(F113&gt;5%,1,IF(F113&lt;-5%,-1,0))</f>
        <v>1</v>
      </c>
      <c r="N113" s="3">
        <f>IF(G113&gt;5%,1,IF(G113&lt;-5%,-1,0))</f>
        <v>0</v>
      </c>
      <c r="O113" s="2">
        <f>IF(H113&gt;5%,1,IF(H113&lt;-5%,-1,0))</f>
        <v>0</v>
      </c>
      <c r="P113">
        <f>IF(OR(K113=1,K113=-1),ABS(I113-I105),0)</f>
        <v>0</v>
      </c>
    </row>
    <row r="114" spans="1:16" x14ac:dyDescent="0.2">
      <c r="A114" s="21">
        <v>29</v>
      </c>
      <c r="B114" s="18" t="s">
        <v>7</v>
      </c>
      <c r="C114" s="17">
        <v>0</v>
      </c>
      <c r="D114" s="17">
        <v>100</v>
      </c>
      <c r="E114" s="17">
        <v>21.22</v>
      </c>
      <c r="F114" s="20" t="str">
        <f>IF(OR(C114=0,C106=0),"",C114/C106-1)</f>
        <v/>
      </c>
      <c r="G114" s="20">
        <f>(D114/D106-1)*-1</f>
        <v>0</v>
      </c>
      <c r="H114" s="20">
        <f>E114/E106-1</f>
        <v>0.51571428571428557</v>
      </c>
      <c r="I114" s="19">
        <v>1.1720999999999999</v>
      </c>
      <c r="J114" s="17">
        <f>IF(SUM(M114:N114)&gt;=2,1,IF(SUM(M114:N114)&lt;=-2,-1,0))</f>
        <v>0</v>
      </c>
      <c r="K114" s="18">
        <f>IF(AND(J106=-1,(I106-I114)&gt;0),1,IF(AND(J106=1,(I114-I106)&gt;0),-1,0))</f>
        <v>0</v>
      </c>
      <c r="L114" s="18"/>
      <c r="M114" s="17">
        <f>IF(F114&gt;5%,1,IF(F114&lt;-5%,-1,0))</f>
        <v>1</v>
      </c>
      <c r="N114" s="17">
        <f>IF(G114&gt;5%,1,IF(G114&lt;-5%,-1,0))</f>
        <v>0</v>
      </c>
      <c r="O114" s="16">
        <f>IF(H114&gt;5%,1,IF(H114&lt;-5%,-1,0))</f>
        <v>1</v>
      </c>
      <c r="P114">
        <f>IF(OR(K114=1,K114=-1),ABS(I114-I106),0)</f>
        <v>0</v>
      </c>
    </row>
    <row r="115" spans="1:16" x14ac:dyDescent="0.2">
      <c r="A115" s="15">
        <v>29</v>
      </c>
      <c r="B115" s="11" t="s">
        <v>6</v>
      </c>
      <c r="C115" s="14">
        <v>16.82</v>
      </c>
      <c r="D115" s="14">
        <v>98.2</v>
      </c>
      <c r="E115" s="14">
        <v>20.45</v>
      </c>
      <c r="F115" s="13">
        <f>IF(OR(C115=0,C107=0),"",C115/C107-1)</f>
        <v>4.993757802746579E-2</v>
      </c>
      <c r="G115" s="13">
        <f>IF(D107=0,"",(D115/D107-1)*-1)</f>
        <v>5.267423014586714E-3</v>
      </c>
      <c r="H115" s="13">
        <f>E115/E107-1</f>
        <v>0.87099725526075011</v>
      </c>
      <c r="I115" s="12">
        <v>1.3131999999999999</v>
      </c>
      <c r="J115" s="10">
        <f>IF(SUM(M115:N115)&gt;=2,1,IF(SUM(M115:N115)&lt;=-2,-1,0))</f>
        <v>0</v>
      </c>
      <c r="K115" s="11">
        <f>IF(AND(J107=-1,(I107-I115)&gt;0),1,IF(AND(J107=1,(I115-I107)&gt;0),-1,0))</f>
        <v>0</v>
      </c>
      <c r="L115" s="11"/>
      <c r="M115" s="10">
        <f>IF(F115&gt;5%,1,IF(F115&lt;-5%,-1,0))</f>
        <v>0</v>
      </c>
      <c r="N115" s="10">
        <f>IF(G115&gt;5%,1,IF(G115&lt;-5%,-1,0))</f>
        <v>0</v>
      </c>
      <c r="O115" s="9">
        <f>IF(H115&gt;5%,1,IF(H115&lt;-5%,-1,0))</f>
        <v>1</v>
      </c>
      <c r="P115">
        <f>IF(OR(K115=1,K115=-1),ABS(I115-I107),0)</f>
        <v>0</v>
      </c>
    </row>
    <row r="116" spans="1:16" x14ac:dyDescent="0.2">
      <c r="A116" s="15">
        <v>29</v>
      </c>
      <c r="B116" s="11" t="s">
        <v>5</v>
      </c>
      <c r="C116" s="14">
        <v>97.66</v>
      </c>
      <c r="D116" s="14">
        <v>0</v>
      </c>
      <c r="E116" s="14">
        <v>20.75</v>
      </c>
      <c r="F116" s="13">
        <f>IF(OR(C116=0,C108=0),"",C116/C108-1)</f>
        <v>5.361959218901724E-2</v>
      </c>
      <c r="G116" s="13">
        <f>IF(D108=0,"",(D116/D108-1)*-1)</f>
        <v>1</v>
      </c>
      <c r="H116" s="13">
        <f>E116/E108-1</f>
        <v>-0.13864674138646738</v>
      </c>
      <c r="I116" s="12">
        <v>0.99180000000000001</v>
      </c>
      <c r="J116" s="10">
        <f>IF(SUM(M116:N116)&gt;=2,1,IF(SUM(M116:N116)&lt;=-2,-1,0))</f>
        <v>1</v>
      </c>
      <c r="K116" s="11">
        <f>IF(AND(J108=-1,(I108-I116)&gt;0),1,IF(AND(J108=1,(I116-I108)&gt;0),-1,0))</f>
        <v>0</v>
      </c>
      <c r="L116" s="11"/>
      <c r="M116" s="10">
        <f>IF(F116&gt;5%,1,IF(F116&lt;-5%,-1,0))</f>
        <v>1</v>
      </c>
      <c r="N116" s="10">
        <f>IF(G116&gt;5%,1,IF(G116&lt;-5%,-1,0))</f>
        <v>1</v>
      </c>
      <c r="O116" s="9">
        <f>IF(H116&gt;5%,1,IF(H116&lt;-5%,-1,0))</f>
        <v>-1</v>
      </c>
      <c r="P116">
        <f>IF(OR(K116=1,K116=-1),ABS(I116-I108),0)</f>
        <v>0</v>
      </c>
    </row>
    <row r="117" spans="1:16" x14ac:dyDescent="0.2">
      <c r="A117" s="15">
        <v>29</v>
      </c>
      <c r="B117" s="11" t="s">
        <v>4</v>
      </c>
      <c r="C117" s="14">
        <v>95.75</v>
      </c>
      <c r="D117" s="14">
        <v>1.02</v>
      </c>
      <c r="E117" s="14">
        <v>77.89</v>
      </c>
      <c r="F117" s="13">
        <f>IF(OR(C117=0,C109=0),"",C117/C109-1)</f>
        <v>-4.2499999999999982E-2</v>
      </c>
      <c r="G117" s="13">
        <f>IF(D109=0,"",(D117/D109-1)*-1)</f>
        <v>-2.5172413793103452</v>
      </c>
      <c r="H117" s="13">
        <f>E117/E109-1</f>
        <v>4.1253061750676778E-3</v>
      </c>
      <c r="I117" s="12">
        <v>1.3144</v>
      </c>
      <c r="J117" s="10">
        <f>IF(SUM(M117:N117)&gt;=2,1,IF(SUM(M117:N117)&lt;=-2,-1,0))</f>
        <v>0</v>
      </c>
      <c r="K117" s="11">
        <f>IF(AND(J109=-1,(I109-I117)&gt;0),1,IF(AND(J109=1,(I117-I109)&gt;0),-1,0))</f>
        <v>0</v>
      </c>
      <c r="L117" s="11"/>
      <c r="M117" s="10">
        <f>IF(F117&gt;5%,1,IF(F117&lt;-5%,-1,0))</f>
        <v>0</v>
      </c>
      <c r="N117" s="10">
        <f>IF(G117&gt;5%,1,IF(G117&lt;-5%,-1,0))</f>
        <v>-1</v>
      </c>
      <c r="O117" s="9">
        <f>IF(H117&gt;5%,1,IF(H117&lt;-5%,-1,0))</f>
        <v>0</v>
      </c>
      <c r="P117">
        <f>IF(OR(K117=1,K117=-1),ABS(I117-I109),0)</f>
        <v>0</v>
      </c>
    </row>
    <row r="118" spans="1:16" x14ac:dyDescent="0.2">
      <c r="A118" s="15">
        <v>29</v>
      </c>
      <c r="B118" s="11" t="s">
        <v>3</v>
      </c>
      <c r="C118" s="14">
        <v>44.56</v>
      </c>
      <c r="D118" s="14">
        <v>45.2</v>
      </c>
      <c r="E118" s="14">
        <v>49.7</v>
      </c>
      <c r="F118" s="13">
        <f>IF(OR(C118=0,C110=0),"",C118/C110-1)</f>
        <v>0.36897081413210464</v>
      </c>
      <c r="G118" s="13">
        <f>IF(D110=0,"",(D118/D110-1)*-1)</f>
        <v>0.19872363056195697</v>
      </c>
      <c r="H118" s="13">
        <f>E118/E110-1</f>
        <v>-0.37287066246056777</v>
      </c>
      <c r="I118" s="12">
        <v>111.39</v>
      </c>
      <c r="J118" s="10">
        <f>IF(SUM(M118:N118)&gt;=2,1,IF(SUM(M118:N118)&lt;=-2,-1,0))</f>
        <v>1</v>
      </c>
      <c r="K118" s="11">
        <f>IF(AND(J110=-1,(I110-I118)&gt;0),1,IF(AND(J110=1,(I118-I110)&gt;0),-1,0))</f>
        <v>0</v>
      </c>
      <c r="L118" s="11"/>
      <c r="M118" s="10">
        <f>IF(F118&gt;5%,1,IF(F118&lt;-5%,-1,0))</f>
        <v>1</v>
      </c>
      <c r="N118" s="10">
        <f>IF(G118&gt;5%,1,IF(G118&lt;-5%,-1,0))</f>
        <v>1</v>
      </c>
      <c r="O118" s="9">
        <f>IF(H118&gt;5%,1,IF(H118&lt;-5%,-1,0))</f>
        <v>-1</v>
      </c>
      <c r="P118">
        <f>IF(OR(K118=1,K118=-1),ABS(I118-I110),0)</f>
        <v>0</v>
      </c>
    </row>
    <row r="119" spans="1:16" x14ac:dyDescent="0.2">
      <c r="A119" s="15">
        <v>29</v>
      </c>
      <c r="B119" s="11" t="s">
        <v>2</v>
      </c>
      <c r="C119" s="14">
        <v>2.71</v>
      </c>
      <c r="D119" s="14">
        <v>98.41</v>
      </c>
      <c r="E119" s="14">
        <v>33.83</v>
      </c>
      <c r="F119" s="13">
        <f>IF(OR(C119=0,C111=0),"",C119/C111-1)</f>
        <v>0.20444444444444443</v>
      </c>
      <c r="G119" s="13">
        <f>IF(D111=0,"",(D119/D111-1)*-1)</f>
        <v>1.5900000000000025E-2</v>
      </c>
      <c r="H119" s="13">
        <f>E119/E111-1</f>
        <v>-0.10809385710519381</v>
      </c>
      <c r="I119" s="12">
        <v>0.74170000000000003</v>
      </c>
      <c r="J119" s="10">
        <f>IF(SUM(M119:N119)&gt;=2,1,IF(SUM(M119:N119)&lt;=-2,-1,0))</f>
        <v>0</v>
      </c>
      <c r="K119" s="11">
        <f>IF(AND(J111=-1,(I111-I119)&gt;0),1,IF(AND(J111=1,(I119-I111)&gt;0),-1,0))</f>
        <v>0</v>
      </c>
      <c r="L119" s="11"/>
      <c r="M119" s="10">
        <f>IF(F119&gt;5%,1,IF(F119&lt;-5%,-1,0))</f>
        <v>1</v>
      </c>
      <c r="N119" s="10">
        <f>IF(G119&gt;5%,1,IF(G119&lt;-5%,-1,0))</f>
        <v>0</v>
      </c>
      <c r="O119" s="9">
        <f>IF(H119&gt;5%,1,IF(H119&lt;-5%,-1,0))</f>
        <v>-1</v>
      </c>
      <c r="P119">
        <f>IF(OR(K119=1,K119=-1),ABS(I119-I111),0)</f>
        <v>0</v>
      </c>
    </row>
    <row r="120" spans="1:16" x14ac:dyDescent="0.2">
      <c r="A120" s="15">
        <v>29</v>
      </c>
      <c r="B120" s="11" t="s">
        <v>1</v>
      </c>
      <c r="C120" s="14">
        <v>0</v>
      </c>
      <c r="D120" s="14">
        <v>100</v>
      </c>
      <c r="E120" s="14">
        <v>61.23</v>
      </c>
      <c r="F120" s="13" t="str">
        <f>IF(OR(C120=0,C112=0),"",C120/C112-1)</f>
        <v/>
      </c>
      <c r="G120" s="13">
        <f>IF(D112=0,"",(D120/D112-1)*-1)</f>
        <v>-8.4363478638039391E-2</v>
      </c>
      <c r="H120" s="13">
        <f>E120/E112-1</f>
        <v>0.50147130946542418</v>
      </c>
      <c r="I120" s="12">
        <v>1231.6600000000001</v>
      </c>
      <c r="J120" s="10">
        <f>IF(SUM(M120:N120)&gt;=2,1,IF(SUM(M120:N120)&lt;=-2,-1,0))</f>
        <v>0</v>
      </c>
      <c r="K120" s="11">
        <f>IF(AND(J112=-1,(I112-I120)&gt;0),1,IF(AND(J112=1,(I120-I112)&gt;0),-1,0))</f>
        <v>0</v>
      </c>
      <c r="L120" s="11"/>
      <c r="M120" s="10">
        <f>IF(F120&gt;5%,1,IF(F120&lt;-5%,-1,0))</f>
        <v>1</v>
      </c>
      <c r="N120" s="10">
        <f>IF(G120&gt;5%,1,IF(G120&lt;-5%,-1,0))</f>
        <v>-1</v>
      </c>
      <c r="O120" s="9">
        <f>IF(H120&gt;5%,1,IF(H120&lt;-5%,-1,0))</f>
        <v>1</v>
      </c>
      <c r="P120">
        <f>IF(OR(K120=1,K120=-1),ABS(I120-I112),0)</f>
        <v>0</v>
      </c>
    </row>
    <row r="121" spans="1:16" x14ac:dyDescent="0.2">
      <c r="A121" s="8">
        <v>29</v>
      </c>
      <c r="B121" s="4" t="s">
        <v>0</v>
      </c>
      <c r="C121" s="7">
        <v>2.4500000000000002</v>
      </c>
      <c r="D121" s="7">
        <v>97.06</v>
      </c>
      <c r="E121" s="7">
        <v>48.22</v>
      </c>
      <c r="F121" s="6" t="str">
        <f>IF(OR(C121=0,C113=0),"",C121/C113-1)</f>
        <v/>
      </c>
      <c r="G121" s="6">
        <f>IF(D113=0,"",(D121/D113-1)*-1)</f>
        <v>2.9399999999999982E-2</v>
      </c>
      <c r="H121" s="6">
        <f>E121/E113-1</f>
        <v>2.4649383765405819E-2</v>
      </c>
      <c r="I121" s="5">
        <v>0.68020000000000003</v>
      </c>
      <c r="J121" s="3">
        <f>IF(SUM(M121:N121)&gt;=2,1,IF(SUM(M121:N121)&lt;=-2,-1,0))</f>
        <v>0</v>
      </c>
      <c r="K121" s="4">
        <f>IF(AND(J113=-1,(I113-I121)&gt;0),1,IF(AND(J113=1,(I121-I113)&gt;0),-1,0))</f>
        <v>0</v>
      </c>
      <c r="L121" s="4"/>
      <c r="M121" s="3">
        <f>IF(F121&gt;5%,1,IF(F121&lt;-5%,-1,0))</f>
        <v>1</v>
      </c>
      <c r="N121" s="3">
        <f>IF(G121&gt;5%,1,IF(G121&lt;-5%,-1,0))</f>
        <v>0</v>
      </c>
      <c r="O121" s="2">
        <f>IF(H121&gt;5%,1,IF(H121&lt;-5%,-1,0))</f>
        <v>0</v>
      </c>
      <c r="P121">
        <f>IF(OR(K121=1,K121=-1),ABS(I121-I113),0)</f>
        <v>0</v>
      </c>
    </row>
    <row r="122" spans="1:16" x14ac:dyDescent="0.2">
      <c r="A122" s="21">
        <v>30</v>
      </c>
      <c r="B122" s="18" t="s">
        <v>7</v>
      </c>
      <c r="C122" s="17">
        <v>6.01</v>
      </c>
      <c r="D122" s="17">
        <v>90.49</v>
      </c>
      <c r="E122" s="17">
        <v>25.4</v>
      </c>
      <c r="F122" s="20" t="str">
        <f>IF(OR(C122=0,C114=0),"",C122/C114-1)</f>
        <v/>
      </c>
      <c r="G122" s="20">
        <f>(D122/D114-1)*-1</f>
        <v>9.5100000000000073E-2</v>
      </c>
      <c r="H122" s="20">
        <f>E122/E114-1</f>
        <v>0.19698397737983031</v>
      </c>
      <c r="I122" s="19">
        <v>1.1655</v>
      </c>
      <c r="J122" s="17">
        <f>IF(SUM(M122:N122)&gt;=2,1,IF(SUM(M122:N122)&lt;=-2,-1,0))</f>
        <v>1</v>
      </c>
      <c r="K122" s="18">
        <f>IF(AND(J114=-1,(I114-I122)&gt;0),1,IF(AND(J114=1,(I122-I114)&gt;0),-1,0))</f>
        <v>0</v>
      </c>
      <c r="L122" s="18"/>
      <c r="M122" s="17">
        <f>IF(F122&gt;5%,1,IF(F122&lt;-5%,-1,0))</f>
        <v>1</v>
      </c>
      <c r="N122" s="17">
        <f>IF(G122&gt;5%,1,IF(G122&lt;-5%,-1,0))</f>
        <v>1</v>
      </c>
      <c r="O122" s="16">
        <f>IF(H122&gt;5%,1,IF(H122&lt;-5%,-1,0))</f>
        <v>1</v>
      </c>
      <c r="P122">
        <f>IF(OR(K122=1,K122=-1),ABS(I122-I114),0)</f>
        <v>0</v>
      </c>
    </row>
    <row r="123" spans="1:16" x14ac:dyDescent="0.2">
      <c r="A123" s="15">
        <v>30</v>
      </c>
      <c r="B123" s="11" t="s">
        <v>6</v>
      </c>
      <c r="C123" s="14">
        <v>7.57</v>
      </c>
      <c r="D123" s="14">
        <v>100</v>
      </c>
      <c r="E123" s="14">
        <v>25.28</v>
      </c>
      <c r="F123" s="13">
        <f>IF(OR(C123=0,C115=0),"",C123/C115-1)</f>
        <v>-0.54994054696789529</v>
      </c>
      <c r="G123" s="13">
        <f>IF(D115=0,"",(D123/D115-1)*-1)</f>
        <v>-1.8329938900203624E-2</v>
      </c>
      <c r="H123" s="13">
        <f>E123/E115-1</f>
        <v>0.23618581907090475</v>
      </c>
      <c r="I123" s="12">
        <v>1.3</v>
      </c>
      <c r="J123" s="10">
        <f>IF(SUM(M123:N123)&gt;=2,1,IF(SUM(M123:N123)&lt;=-2,-1,0))</f>
        <v>0</v>
      </c>
      <c r="K123" s="11">
        <f>IF(AND(J115=-1,(I115-I123)&gt;0),1,IF(AND(J115=1,(I123-I115)&gt;0),-1,0))</f>
        <v>0</v>
      </c>
      <c r="L123" s="11"/>
      <c r="M123" s="10">
        <f>IF(F123&gt;5%,1,IF(F123&lt;-5%,-1,0))</f>
        <v>-1</v>
      </c>
      <c r="N123" s="10">
        <f>IF(G123&gt;5%,1,IF(G123&lt;-5%,-1,0))</f>
        <v>0</v>
      </c>
      <c r="O123" s="9">
        <f>IF(H123&gt;5%,1,IF(H123&lt;-5%,-1,0))</f>
        <v>1</v>
      </c>
      <c r="P123">
        <f>IF(OR(K123=1,K123=-1),ABS(I123-I115),0)</f>
        <v>0</v>
      </c>
    </row>
    <row r="124" spans="1:16" x14ac:dyDescent="0.2">
      <c r="A124" s="15">
        <v>30</v>
      </c>
      <c r="B124" s="11" t="s">
        <v>5</v>
      </c>
      <c r="C124" s="14">
        <v>100</v>
      </c>
      <c r="D124" s="14">
        <v>0</v>
      </c>
      <c r="E124" s="14">
        <v>21.23</v>
      </c>
      <c r="F124" s="13">
        <f>IF(OR(C124=0,C116=0),"",C124/C116-1)</f>
        <v>2.396067990989148E-2</v>
      </c>
      <c r="G124" s="13" t="str">
        <f>IF(D116=0,"",(D124/D116-1)*-1)</f>
        <v/>
      </c>
      <c r="H124" s="13">
        <f>E124/E116-1</f>
        <v>2.3132530120481887E-2</v>
      </c>
      <c r="I124" s="12">
        <v>0.99470000000000003</v>
      </c>
      <c r="J124" s="10">
        <f>IF(SUM(M124:N124)&gt;=2,1,IF(SUM(M124:N124)&lt;=-2,-1,0))</f>
        <v>0</v>
      </c>
      <c r="K124" s="11">
        <f>IF(AND(J116=-1,(I116-I124)&gt;0),1,IF(AND(J116=1,(I124-I116)&gt;0),-1,0))</f>
        <v>-1</v>
      </c>
      <c r="L124" s="11"/>
      <c r="M124" s="10">
        <f>IF(F124&gt;5%,1,IF(F124&lt;-5%,-1,0))</f>
        <v>0</v>
      </c>
      <c r="N124" s="10">
        <f>IF(G124&gt;5%,1,IF(G124&lt;-5%,-1,0))</f>
        <v>1</v>
      </c>
      <c r="O124" s="9">
        <f>IF(H124&gt;5%,1,IF(H124&lt;-5%,-1,0))</f>
        <v>0</v>
      </c>
      <c r="P124">
        <f>IF(OR(K124=1,K124=-1),ABS(I124-I116),0)</f>
        <v>2.9000000000000137E-3</v>
      </c>
    </row>
    <row r="125" spans="1:16" x14ac:dyDescent="0.2">
      <c r="A125" s="15">
        <v>30</v>
      </c>
      <c r="B125" s="11" t="s">
        <v>4</v>
      </c>
      <c r="C125" s="14">
        <v>94.24</v>
      </c>
      <c r="D125" s="14">
        <v>6.18</v>
      </c>
      <c r="E125" s="14">
        <v>80.83</v>
      </c>
      <c r="F125" s="13">
        <f>IF(OR(C125=0,C117=0),"",C125/C117-1)</f>
        <v>-1.5770234986945186E-2</v>
      </c>
      <c r="G125" s="13">
        <f>IF(D117=0,"",(D125/D117-1)*-1)</f>
        <v>-5.0588235294117645</v>
      </c>
      <c r="H125" s="13">
        <f>E125/E117-1</f>
        <v>3.7745538580048699E-2</v>
      </c>
      <c r="I125" s="12">
        <v>1.3053999999999999</v>
      </c>
      <c r="J125" s="10">
        <f>IF(SUM(M125:N125)&gt;=2,1,IF(SUM(M125:N125)&lt;=-2,-1,0))</f>
        <v>0</v>
      </c>
      <c r="K125" s="11">
        <f>IF(AND(J117=-1,(I117-I125)&gt;0),1,IF(AND(J117=1,(I125-I117)&gt;0),-1,0))</f>
        <v>0</v>
      </c>
      <c r="L125" s="11"/>
      <c r="M125" s="10">
        <f>IF(F125&gt;5%,1,IF(F125&lt;-5%,-1,0))</f>
        <v>0</v>
      </c>
      <c r="N125" s="10">
        <f>IF(G125&gt;5%,1,IF(G125&lt;-5%,-1,0))</f>
        <v>-1</v>
      </c>
      <c r="O125" s="9">
        <f>IF(H125&gt;5%,1,IF(H125&lt;-5%,-1,0))</f>
        <v>0</v>
      </c>
      <c r="P125">
        <f>IF(OR(K125=1,K125=-1),ABS(I125-I117),0)</f>
        <v>0</v>
      </c>
    </row>
    <row r="126" spans="1:16" x14ac:dyDescent="0.2">
      <c r="A126" s="15">
        <v>30</v>
      </c>
      <c r="B126" s="11" t="s">
        <v>3</v>
      </c>
      <c r="C126" s="14">
        <v>56.4</v>
      </c>
      <c r="D126" s="14">
        <v>36.799999999999997</v>
      </c>
      <c r="E126" s="14">
        <v>58.7</v>
      </c>
      <c r="F126" s="13">
        <f>IF(OR(C126=0,C118=0),"",C126/C118-1)</f>
        <v>0.26570915619389579</v>
      </c>
      <c r="G126" s="13">
        <f>IF(D118=0,"",(D126/D118-1)*-1)</f>
        <v>0.18584070796460184</v>
      </c>
      <c r="H126" s="13">
        <f>E126/E118-1</f>
        <v>0.1810865191146882</v>
      </c>
      <c r="I126" s="12">
        <v>111.02</v>
      </c>
      <c r="J126" s="10">
        <f>IF(SUM(M126:N126)&gt;=2,1,IF(SUM(M126:N126)&lt;=-2,-1,0))</f>
        <v>1</v>
      </c>
      <c r="K126" s="11">
        <f>IF(AND(J118=-1,(I118-I126)&gt;0),1,IF(AND(J118=1,(I126-I118)&gt;0),-1,0))</f>
        <v>0</v>
      </c>
      <c r="L126" s="11"/>
      <c r="M126" s="10">
        <f>IF(F126&gt;5%,1,IF(F126&lt;-5%,-1,0))</f>
        <v>1</v>
      </c>
      <c r="N126" s="10">
        <f>IF(G126&gt;5%,1,IF(G126&lt;-5%,-1,0))</f>
        <v>1</v>
      </c>
      <c r="O126" s="9">
        <f>IF(H126&gt;5%,1,IF(H126&lt;-5%,-1,0))</f>
        <v>1</v>
      </c>
      <c r="P126">
        <f>IF(OR(K126=1,K126=-1),ABS(I126-I118),0)</f>
        <v>0</v>
      </c>
    </row>
    <row r="127" spans="1:16" x14ac:dyDescent="0.2">
      <c r="A127" s="15">
        <v>30</v>
      </c>
      <c r="B127" s="11" t="s">
        <v>2</v>
      </c>
      <c r="C127" s="14">
        <v>0</v>
      </c>
      <c r="D127" s="14">
        <v>100</v>
      </c>
      <c r="E127" s="14">
        <v>36.5</v>
      </c>
      <c r="F127" s="13" t="str">
        <f>IF(OR(C127=0,C119=0),"",C127/C119-1)</f>
        <v/>
      </c>
      <c r="G127" s="13">
        <f>IF(D119=0,"",(D127/D119-1)*-1)</f>
        <v>-1.6156894624530072E-2</v>
      </c>
      <c r="H127" s="13">
        <f>E127/E119-1</f>
        <v>7.892403192432762E-2</v>
      </c>
      <c r="I127" s="12">
        <v>0.7399</v>
      </c>
      <c r="J127" s="10">
        <f>IF(SUM(M127:N127)&gt;=2,1,IF(SUM(M127:N127)&lt;=-2,-1,0))</f>
        <v>0</v>
      </c>
      <c r="K127" s="11">
        <f>IF(AND(J119=-1,(I119-I127)&gt;0),1,IF(AND(J119=1,(I127-I119)&gt;0),-1,0))</f>
        <v>0</v>
      </c>
      <c r="L127" s="11"/>
      <c r="M127" s="10">
        <f>IF(F127&gt;5%,1,IF(F127&lt;-5%,-1,0))</f>
        <v>1</v>
      </c>
      <c r="N127" s="10">
        <f>IF(G127&gt;5%,1,IF(G127&lt;-5%,-1,0))</f>
        <v>0</v>
      </c>
      <c r="O127" s="9">
        <f>IF(H127&gt;5%,1,IF(H127&lt;-5%,-1,0))</f>
        <v>1</v>
      </c>
      <c r="P127">
        <f>IF(OR(K127=1,K127=-1),ABS(I127-I119),0)</f>
        <v>0</v>
      </c>
    </row>
    <row r="128" spans="1:16" x14ac:dyDescent="0.2">
      <c r="A128" s="15">
        <v>30</v>
      </c>
      <c r="B128" s="11" t="s">
        <v>1</v>
      </c>
      <c r="C128" s="14">
        <v>0</v>
      </c>
      <c r="D128" s="14">
        <v>100</v>
      </c>
      <c r="E128" s="14">
        <v>54.07</v>
      </c>
      <c r="F128" s="13" t="str">
        <f>IF(OR(C128=0,C120=0),"",C128/C120-1)</f>
        <v/>
      </c>
      <c r="G128" s="13">
        <f>IF(D120=0,"",(D128/D120-1)*-1)</f>
        <v>0</v>
      </c>
      <c r="H128" s="13">
        <f>E128/E120-1</f>
        <v>-0.11693614241384942</v>
      </c>
      <c r="I128" s="12">
        <v>1222.95</v>
      </c>
      <c r="J128" s="10">
        <f>IF(SUM(M128:N128)&gt;=2,1,IF(SUM(M128:N128)&lt;=-2,-1,0))</f>
        <v>0</v>
      </c>
      <c r="K128" s="11">
        <f>IF(AND(J120=-1,(I120-I128)&gt;0),1,IF(AND(J120=1,(I128-I120)&gt;0),-1,0))</f>
        <v>0</v>
      </c>
      <c r="L128" s="11"/>
      <c r="M128" s="10">
        <f>IF(F128&gt;5%,1,IF(F128&lt;-5%,-1,0))</f>
        <v>1</v>
      </c>
      <c r="N128" s="10">
        <f>IF(G128&gt;5%,1,IF(G128&lt;-5%,-1,0))</f>
        <v>0</v>
      </c>
      <c r="O128" s="9">
        <f>IF(H128&gt;5%,1,IF(H128&lt;-5%,-1,0))</f>
        <v>-1</v>
      </c>
      <c r="P128">
        <f>IF(OR(K128=1,K128=-1),ABS(I128-I120),0)</f>
        <v>0</v>
      </c>
    </row>
    <row r="129" spans="1:16" x14ac:dyDescent="0.2">
      <c r="A129" s="8">
        <v>30</v>
      </c>
      <c r="B129" s="4" t="s">
        <v>0</v>
      </c>
      <c r="C129" s="7">
        <v>3.58</v>
      </c>
      <c r="D129" s="7">
        <v>95.6</v>
      </c>
      <c r="E129" s="7">
        <v>44.86</v>
      </c>
      <c r="F129" s="6">
        <f>IF(OR(C129=0,C121=0),"",C129/C121-1)</f>
        <v>0.46122448979591835</v>
      </c>
      <c r="G129" s="6">
        <f>IF(D121=0,"",(D129/D121-1)*-1)</f>
        <v>1.5042241912219367E-2</v>
      </c>
      <c r="H129" s="6">
        <f>E129/E121-1</f>
        <v>-6.9680630443799241E-2</v>
      </c>
      <c r="I129" s="5">
        <v>0.67879999999999996</v>
      </c>
      <c r="J129" s="3">
        <f>IF(SUM(M129:N129)&gt;=2,1,IF(SUM(M129:N129)&lt;=-2,-1,0))</f>
        <v>0</v>
      </c>
      <c r="K129" s="4">
        <f>IF(AND(J121=-1,(I121-I129)&gt;0),1,IF(AND(J121=1,(I129-I121)&gt;0),-1,0))</f>
        <v>0</v>
      </c>
      <c r="L129" s="4"/>
      <c r="M129" s="3">
        <f>IF(F129&gt;5%,1,IF(F129&lt;-5%,-1,0))</f>
        <v>1</v>
      </c>
      <c r="N129" s="3">
        <f>IF(G129&gt;5%,1,IF(G129&lt;-5%,-1,0))</f>
        <v>0</v>
      </c>
      <c r="O129" s="2">
        <f>IF(H129&gt;5%,1,IF(H129&lt;-5%,-1,0))</f>
        <v>-1</v>
      </c>
      <c r="P129">
        <f>IF(OR(K129=1,K129=-1),ABS(I129-I121),0)</f>
        <v>0</v>
      </c>
    </row>
  </sheetData>
  <mergeCells count="1">
    <mergeCell ref="T3:AE30"/>
  </mergeCells>
  <conditionalFormatting sqref="J4:L10">
    <cfRule type="iconSet" priority="153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151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149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75" priority="147">
      <formula>J11=1</formula>
    </cfRule>
    <cfRule type="expression" dxfId="74" priority="148">
      <formula>J11=-1</formula>
    </cfRule>
  </conditionalFormatting>
  <conditionalFormatting sqref="B12:B17">
    <cfRule type="expression" dxfId="73" priority="145">
      <formula>J12=1</formula>
    </cfRule>
    <cfRule type="expression" dxfId="72" priority="146">
      <formula>J12=-1</formula>
    </cfRule>
  </conditionalFormatting>
  <conditionalFormatting sqref="B18">
    <cfRule type="expression" dxfId="71" priority="143">
      <formula>J18=1</formula>
    </cfRule>
    <cfRule type="expression" dxfId="70" priority="144">
      <formula>J18=-1</formula>
    </cfRule>
  </conditionalFormatting>
  <conditionalFormatting sqref="B19:B24">
    <cfRule type="expression" dxfId="69" priority="141">
      <formula>J19=1</formula>
    </cfRule>
    <cfRule type="expression" dxfId="68" priority="142">
      <formula>J19=-1</formula>
    </cfRule>
  </conditionalFormatting>
  <conditionalFormatting sqref="J25:L31">
    <cfRule type="iconSet" priority="138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136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67" priority="134">
      <formula>J25=1</formula>
    </cfRule>
    <cfRule type="expression" dxfId="66" priority="135">
      <formula>J25=-1</formula>
    </cfRule>
  </conditionalFormatting>
  <conditionalFormatting sqref="B26:B31">
    <cfRule type="expression" dxfId="65" priority="132">
      <formula>J26=1</formula>
    </cfRule>
    <cfRule type="expression" dxfId="64" priority="133">
      <formula>J26=-1</formula>
    </cfRule>
  </conditionalFormatting>
  <conditionalFormatting sqref="J32:L38">
    <cfRule type="iconSet" priority="129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127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63" priority="125">
      <formula>J32=1</formula>
    </cfRule>
    <cfRule type="expression" dxfId="62" priority="126">
      <formula>J32=-1</formula>
    </cfRule>
  </conditionalFormatting>
  <conditionalFormatting sqref="B33:B38">
    <cfRule type="expression" dxfId="61" priority="123">
      <formula>J33=1</formula>
    </cfRule>
    <cfRule type="expression" dxfId="60" priority="124">
      <formula>J33=-1</formula>
    </cfRule>
  </conditionalFormatting>
  <conditionalFormatting sqref="J39:L45">
    <cfRule type="iconSet" priority="120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118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59" priority="116">
      <formula>J39=1</formula>
    </cfRule>
    <cfRule type="expression" dxfId="58" priority="117">
      <formula>J39=-1</formula>
    </cfRule>
  </conditionalFormatting>
  <conditionalFormatting sqref="B40:B45">
    <cfRule type="expression" dxfId="57" priority="114">
      <formula>J40=1</formula>
    </cfRule>
    <cfRule type="expression" dxfId="56" priority="115">
      <formula>J40=-1</formula>
    </cfRule>
  </conditionalFormatting>
  <conditionalFormatting sqref="J46:L52">
    <cfRule type="iconSet" priority="111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109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55" priority="107">
      <formula>J46=1</formula>
    </cfRule>
    <cfRule type="expression" dxfId="54" priority="108">
      <formula>J46=-1</formula>
    </cfRule>
  </conditionalFormatting>
  <conditionalFormatting sqref="B47:B52">
    <cfRule type="expression" dxfId="53" priority="105">
      <formula>J47=1</formula>
    </cfRule>
    <cfRule type="expression" dxfId="52" priority="106">
      <formula>J47=-1</formula>
    </cfRule>
  </conditionalFormatting>
  <conditionalFormatting sqref="J53:L59">
    <cfRule type="iconSet" priority="102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100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51" priority="98">
      <formula>J53=1</formula>
    </cfRule>
    <cfRule type="expression" dxfId="50" priority="99">
      <formula>J53=-1</formula>
    </cfRule>
  </conditionalFormatting>
  <conditionalFormatting sqref="B54:B59">
    <cfRule type="expression" dxfId="49" priority="96">
      <formula>J54=1</formula>
    </cfRule>
    <cfRule type="expression" dxfId="48" priority="97">
      <formula>J54=-1</formula>
    </cfRule>
  </conditionalFormatting>
  <conditionalFormatting sqref="J60:L66">
    <cfRule type="iconSet" priority="93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91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47" priority="89">
      <formula>J60=1</formula>
    </cfRule>
    <cfRule type="expression" dxfId="46" priority="90">
      <formula>J60=-1</formula>
    </cfRule>
  </conditionalFormatting>
  <conditionalFormatting sqref="B61:B66">
    <cfRule type="expression" dxfId="45" priority="87">
      <formula>J61=1</formula>
    </cfRule>
    <cfRule type="expression" dxfId="44" priority="88">
      <formula>J61=-1</formula>
    </cfRule>
  </conditionalFormatting>
  <conditionalFormatting sqref="J67:L73">
    <cfRule type="iconSet" priority="84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82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43" priority="80">
      <formula>J67=1</formula>
    </cfRule>
    <cfRule type="expression" dxfId="42" priority="81">
      <formula>J67=-1</formula>
    </cfRule>
  </conditionalFormatting>
  <conditionalFormatting sqref="B68:B73">
    <cfRule type="expression" dxfId="41" priority="78">
      <formula>J68=1</formula>
    </cfRule>
    <cfRule type="expression" dxfId="40" priority="79">
      <formula>J68=-1</formula>
    </cfRule>
  </conditionalFormatting>
  <conditionalFormatting sqref="J74:L81">
    <cfRule type="iconSet" priority="75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73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39" priority="71">
      <formula>J74=1</formula>
    </cfRule>
    <cfRule type="expression" dxfId="38" priority="72">
      <formula>J74=-1</formula>
    </cfRule>
  </conditionalFormatting>
  <conditionalFormatting sqref="B75:B80">
    <cfRule type="expression" dxfId="37" priority="69">
      <formula>J75=1</formula>
    </cfRule>
    <cfRule type="expression" dxfId="36" priority="70">
      <formula>J75=-1</formula>
    </cfRule>
  </conditionalFormatting>
  <conditionalFormatting sqref="J82:L89">
    <cfRule type="iconSet" priority="66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64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35" priority="62">
      <formula>J82=1</formula>
    </cfRule>
    <cfRule type="expression" dxfId="34" priority="63">
      <formula>J82=-1</formula>
    </cfRule>
  </conditionalFormatting>
  <conditionalFormatting sqref="B83:B88">
    <cfRule type="expression" dxfId="33" priority="60">
      <formula>J83=1</formula>
    </cfRule>
    <cfRule type="expression" dxfId="32" priority="61">
      <formula>J83=-1</formula>
    </cfRule>
  </conditionalFormatting>
  <conditionalFormatting sqref="J90:L97">
    <cfRule type="iconSet" priority="57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55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31" priority="53">
      <formula>J90=1</formula>
    </cfRule>
    <cfRule type="expression" dxfId="30" priority="54">
      <formula>J90=-1</formula>
    </cfRule>
  </conditionalFormatting>
  <conditionalFormatting sqref="B91:B96">
    <cfRule type="expression" dxfId="29" priority="51">
      <formula>J91=1</formula>
    </cfRule>
    <cfRule type="expression" dxfId="28" priority="52">
      <formula>J91=-1</formula>
    </cfRule>
  </conditionalFormatting>
  <conditionalFormatting sqref="J98:L105">
    <cfRule type="iconSet" priority="48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46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27" priority="44">
      <formula>J98=1</formula>
    </cfRule>
    <cfRule type="expression" dxfId="26" priority="45">
      <formula>J98=-1</formula>
    </cfRule>
  </conditionalFormatting>
  <conditionalFormatting sqref="B99:B104">
    <cfRule type="expression" dxfId="25" priority="42">
      <formula>J99=1</formula>
    </cfRule>
    <cfRule type="expression" dxfId="24" priority="43">
      <formula>J99=-1</formula>
    </cfRule>
  </conditionalFormatting>
  <conditionalFormatting sqref="B105">
    <cfRule type="expression" dxfId="23" priority="38">
      <formula>J105=1</formula>
    </cfRule>
    <cfRule type="expression" dxfId="22" priority="39">
      <formula>J105=-1</formula>
    </cfRule>
  </conditionalFormatting>
  <conditionalFormatting sqref="B89">
    <cfRule type="expression" dxfId="21" priority="36">
      <formula>J89=1</formula>
    </cfRule>
    <cfRule type="expression" dxfId="20" priority="37">
      <formula>J89=-1</formula>
    </cfRule>
  </conditionalFormatting>
  <conditionalFormatting sqref="B81">
    <cfRule type="expression" dxfId="19" priority="34">
      <formula>J81=1</formula>
    </cfRule>
    <cfRule type="expression" dxfId="18" priority="35">
      <formula>J81=-1</formula>
    </cfRule>
  </conditionalFormatting>
  <conditionalFormatting sqref="J106:L113">
    <cfRule type="iconSet" priority="33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31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17" priority="29">
      <formula>J106=1</formula>
    </cfRule>
    <cfRule type="expression" dxfId="16" priority="30">
      <formula>J106=-1</formula>
    </cfRule>
  </conditionalFormatting>
  <conditionalFormatting sqref="B107:B112">
    <cfRule type="expression" dxfId="15" priority="27">
      <formula>J107=1</formula>
    </cfRule>
    <cfRule type="expression" dxfId="14" priority="28">
      <formula>J107=-1</formula>
    </cfRule>
  </conditionalFormatting>
  <conditionalFormatting sqref="B113">
    <cfRule type="expression" dxfId="13" priority="23">
      <formula>J113=1</formula>
    </cfRule>
    <cfRule type="expression" dxfId="12" priority="24">
      <formula>J113=-1</formula>
    </cfRule>
  </conditionalFormatting>
  <conditionalFormatting sqref="J114:L121">
    <cfRule type="iconSet" priority="22">
      <iconSet iconSet="3Arrows">
        <cfvo type="percent" val="0"/>
        <cfvo type="percent" val="0"/>
        <cfvo type="percent" val="1"/>
      </iconSet>
    </cfRule>
  </conditionalFormatting>
  <conditionalFormatting sqref="F114:H121">
    <cfRule type="iconSet" priority="20">
      <iconSet iconSet="3Arrows">
        <cfvo type="percent" val="0"/>
        <cfvo type="num" val="-0.05"/>
        <cfvo type="num" val="0.05"/>
      </iconSet>
    </cfRule>
  </conditionalFormatting>
  <conditionalFormatting sqref="B114">
    <cfRule type="expression" dxfId="11" priority="18">
      <formula>J114=1</formula>
    </cfRule>
    <cfRule type="expression" dxfId="10" priority="19">
      <formula>J114=-1</formula>
    </cfRule>
  </conditionalFormatting>
  <conditionalFormatting sqref="B115:B120">
    <cfRule type="expression" dxfId="9" priority="16">
      <formula>J115=1</formula>
    </cfRule>
    <cfRule type="expression" dxfId="8" priority="17">
      <formula>J115=-1</formula>
    </cfRule>
  </conditionalFormatting>
  <conditionalFormatting sqref="B121">
    <cfRule type="expression" dxfId="7" priority="12">
      <formula>J121=1</formula>
    </cfRule>
    <cfRule type="expression" dxfId="6" priority="13">
      <formula>J121=-1</formula>
    </cfRule>
  </conditionalFormatting>
  <conditionalFormatting sqref="J122:L129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122:H129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122">
    <cfRule type="expression" dxfId="5" priority="7">
      <formula>J122=1</formula>
    </cfRule>
    <cfRule type="expression" dxfId="4" priority="8">
      <formula>J122=-1</formula>
    </cfRule>
  </conditionalFormatting>
  <conditionalFormatting sqref="B123:B128">
    <cfRule type="expression" dxfId="3" priority="5">
      <formula>J123=1</formula>
    </cfRule>
    <cfRule type="expression" dxfId="2" priority="6">
      <formula>J123=-1</formula>
    </cfRule>
  </conditionalFormatting>
  <conditionalFormatting sqref="B129">
    <cfRule type="expression" dxfId="1" priority="1">
      <formula>J129=1</formula>
    </cfRule>
    <cfRule type="expression" dxfId="0" priority="2">
      <formula>J129=-1</formula>
    </cfRule>
  </conditionalFormatting>
  <dataValidations count="1">
    <dataValidation type="list" allowBlank="1" showInputMessage="1" showErrorMessage="1" sqref="B98:B104 B90:B96 B4:B80 B82:B88 B106:B112 B114:B120 B122:B128" xr:uid="{5BB7CD5A-96D6-4B6F-A1E4-5C31E627E987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2" id="{E3A39330-AC8F-4B9F-B139-91818882858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150" id="{DFC3AF7B-3029-4DAA-B978-ED7DD8C13AB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140" id="{11C5B6B9-D410-4C89-94C8-7268AAF3268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139" id="{FB0BCB54-4016-4F99-BFCC-9D512354DBB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137" id="{1A2039CC-6538-4CC9-89D5-9350AE592A9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131" id="{918AEEC9-D33C-4EEC-98A3-5BD9FA07938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130" id="{3732D68B-8BAC-4FE7-9C40-A25DA3A8C5F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128" id="{418CBB5A-9B2A-431B-9DE0-68DC7FC0D23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122" id="{399CB5EC-42F2-44C8-9F1A-5EA7059BEC5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121" id="{A0A11FFD-B9DC-4BFA-8D58-CCA18D4294A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119" id="{A39F17E5-95C3-42FB-8830-4094B0BE344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113" id="{B005B2FD-772D-4581-B05E-6BAB0D9372B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112" id="{DE4797D8-1AC3-48BC-9FCF-1E620053699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110" id="{48B1BD40-CA0F-484D-A3C9-6833B9790A3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104" id="{75C0A5D1-5055-4AAE-A3AB-B8D6E41402A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103" id="{8A19B088-D033-44F2-A950-A8B2A485597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101" id="{5BCF6BB2-BE75-4F27-8B86-CA416B8196B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95" id="{65C0EDF9-06E4-4A47-8612-01262003FB3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94" id="{FDCC3E48-E904-4AB9-83AA-0781AED16C5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92" id="{91EF48AA-B454-448B-B8C4-4EEEDA980C6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86" id="{7D59A18F-BB8B-499A-838F-DC1E38DAFBC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85" id="{CE77B26E-DB25-49A0-9474-0261B650C34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83" id="{A8B4570F-59B4-424C-A315-3B5233EEFA9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77" id="{3C49E97F-910A-419E-BD79-0BA7BE6EBFD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76" id="{6D81C668-F6CB-4147-9D9B-E07D161A685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74" id="{E168C9CA-A8A0-4CC0-944D-D6DA02E6D50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68" id="{4A48900E-C58E-4266-BD59-EDA660350D1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67" id="{BE193E38-6C89-4968-9204-42B1DB72FDB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65" id="{C1B1D949-AAC4-4F0B-9D65-FE4845DF32C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59" id="{1BA19955-1282-439E-AA4A-4FAB4728038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58" id="{9F420DCF-58BD-4DAB-94B2-533864EB212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56" id="{E4C8FC85-F99B-47ED-BFC4-838A0E8387B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50" id="{705C193B-4B5B-49E5-8D31-F29085960E3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49" id="{F786A636-FAFC-45D3-98C7-2ED7B02BB90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47" id="{97555FDB-FABD-4AA3-B0F7-7360231BD7B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41" id="{8E9B6B10-B20E-4DC4-A5AB-5B727B91260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40" id="{17C09F46-3374-493D-AB76-2CF4082027F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32" id="{5DF56EF1-FC5C-450F-B8CA-95278D390E6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26" id="{4CC54045-A01D-4E26-AD67-F0184077BA4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25" id="{AD1E1028-98F2-4E45-B2B6-E2732C388B3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  <x14:conditionalFormatting xmlns:xm="http://schemas.microsoft.com/office/excel/2006/main">
          <x14:cfRule type="iconSet" priority="21" id="{0ECBB470-ECF9-4327-8042-F468CB7A8D5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J114:L121</xm:sqref>
        </x14:conditionalFormatting>
        <x14:conditionalFormatting xmlns:xm="http://schemas.microsoft.com/office/excel/2006/main">
          <x14:cfRule type="iconSet" priority="15" id="{562D4A96-5C8B-4EBA-BEF3-0D2CA9F6716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K120:L121</xm:sqref>
        </x14:conditionalFormatting>
        <x14:conditionalFormatting xmlns:xm="http://schemas.microsoft.com/office/excel/2006/main">
          <x14:cfRule type="iconSet" priority="14" id="{464B7DEC-D030-486F-8EAA-DDB933DDB2E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K114:L119</xm:sqref>
        </x14:conditionalFormatting>
        <x14:conditionalFormatting xmlns:xm="http://schemas.microsoft.com/office/excel/2006/main">
          <x14:cfRule type="iconSet" priority="10" id="{61E35613-5297-4971-B6FE-8B38416E2AB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J122:L129</xm:sqref>
        </x14:conditionalFormatting>
        <x14:conditionalFormatting xmlns:xm="http://schemas.microsoft.com/office/excel/2006/main">
          <x14:cfRule type="iconSet" priority="4" id="{7C5F3C20-166F-4604-8A9D-CBFF08A0D1E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K128:L129</xm:sqref>
        </x14:conditionalFormatting>
        <x14:conditionalFormatting xmlns:xm="http://schemas.microsoft.com/office/excel/2006/main">
          <x14:cfRule type="iconSet" priority="3" id="{234AC4F1-96EA-4C29-8CDE-8DFC3326C29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K122:L127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 (30 week)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2018-07-30T07:46:59Z</dcterms:created>
  <dcterms:modified xsi:type="dcterms:W3CDTF">2018-07-30T07:47:45Z</dcterms:modified>
</cp:coreProperties>
</file>