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29\"/>
    </mc:Choice>
  </mc:AlternateContent>
  <xr:revisionPtr revIDLastSave="0" documentId="8_{C85BB711-88D6-4A41-A3A7-E3CC8E3B73E8}" xr6:coauthVersionLast="31" xr6:coauthVersionMax="31" xr10:uidLastSave="{00000000-0000-0000-0000-000000000000}"/>
  <bookViews>
    <workbookView xWindow="0" yWindow="0" windowWidth="28800" windowHeight="12375" xr2:uid="{7A6FDD21-75ED-4A44-AD12-844068298DB6}"/>
  </bookViews>
  <sheets>
    <sheet name="COT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1" i="1" l="1"/>
  <c r="O121" i="1" s="1"/>
  <c r="G121" i="1"/>
  <c r="N121" i="1" s="1"/>
  <c r="F121" i="1"/>
  <c r="M121" i="1" s="1"/>
  <c r="H120" i="1"/>
  <c r="O120" i="1" s="1"/>
  <c r="G120" i="1"/>
  <c r="N120" i="1" s="1"/>
  <c r="F120" i="1"/>
  <c r="M120" i="1" s="1"/>
  <c r="J120" i="1" s="1"/>
  <c r="M119" i="1"/>
  <c r="H119" i="1"/>
  <c r="O119" i="1" s="1"/>
  <c r="G119" i="1"/>
  <c r="N119" i="1" s="1"/>
  <c r="J119" i="1" s="1"/>
  <c r="F119" i="1"/>
  <c r="N118" i="1"/>
  <c r="M118" i="1"/>
  <c r="J118" i="1" s="1"/>
  <c r="H118" i="1"/>
  <c r="O118" i="1" s="1"/>
  <c r="G118" i="1"/>
  <c r="F118" i="1"/>
  <c r="O117" i="1"/>
  <c r="N117" i="1"/>
  <c r="M117" i="1"/>
  <c r="J117" i="1" s="1"/>
  <c r="H117" i="1"/>
  <c r="G117" i="1"/>
  <c r="F117" i="1"/>
  <c r="O116" i="1"/>
  <c r="N116" i="1"/>
  <c r="H116" i="1"/>
  <c r="G116" i="1"/>
  <c r="F116" i="1"/>
  <c r="M116" i="1" s="1"/>
  <c r="O115" i="1"/>
  <c r="H115" i="1"/>
  <c r="G115" i="1"/>
  <c r="N115" i="1" s="1"/>
  <c r="F115" i="1"/>
  <c r="M115" i="1" s="1"/>
  <c r="J115" i="1" s="1"/>
  <c r="H114" i="1"/>
  <c r="O114" i="1" s="1"/>
  <c r="G114" i="1"/>
  <c r="N114" i="1" s="1"/>
  <c r="F114" i="1"/>
  <c r="M114" i="1" s="1"/>
  <c r="J114" i="1" s="1"/>
  <c r="J113" i="1"/>
  <c r="K121" i="1" s="1"/>
  <c r="P121" i="1" s="1"/>
  <c r="H113" i="1"/>
  <c r="O113" i="1" s="1"/>
  <c r="G113" i="1"/>
  <c r="N113" i="1" s="1"/>
  <c r="F113" i="1"/>
  <c r="M113" i="1" s="1"/>
  <c r="M112" i="1"/>
  <c r="H112" i="1"/>
  <c r="O112" i="1" s="1"/>
  <c r="G112" i="1"/>
  <c r="N112" i="1" s="1"/>
  <c r="J112" i="1" s="1"/>
  <c r="K120" i="1" s="1"/>
  <c r="P120" i="1" s="1"/>
  <c r="F112" i="1"/>
  <c r="N111" i="1"/>
  <c r="M111" i="1"/>
  <c r="J111" i="1"/>
  <c r="K119" i="1" s="1"/>
  <c r="P119" i="1" s="1"/>
  <c r="H111" i="1"/>
  <c r="O111" i="1" s="1"/>
  <c r="G111" i="1"/>
  <c r="F111" i="1"/>
  <c r="O110" i="1"/>
  <c r="N110" i="1"/>
  <c r="M110" i="1"/>
  <c r="H110" i="1"/>
  <c r="G110" i="1"/>
  <c r="F110" i="1"/>
  <c r="O109" i="1"/>
  <c r="N109" i="1"/>
  <c r="M109" i="1"/>
  <c r="J109" i="1" s="1"/>
  <c r="K117" i="1" s="1"/>
  <c r="P117" i="1" s="1"/>
  <c r="H109" i="1"/>
  <c r="G109" i="1"/>
  <c r="F109" i="1"/>
  <c r="O108" i="1"/>
  <c r="N108" i="1"/>
  <c r="H108" i="1"/>
  <c r="G108" i="1"/>
  <c r="F108" i="1"/>
  <c r="M108" i="1" s="1"/>
  <c r="O107" i="1"/>
  <c r="H107" i="1"/>
  <c r="G107" i="1"/>
  <c r="N107" i="1" s="1"/>
  <c r="F107" i="1"/>
  <c r="M107" i="1" s="1"/>
  <c r="H106" i="1"/>
  <c r="O106" i="1" s="1"/>
  <c r="G106" i="1"/>
  <c r="N106" i="1" s="1"/>
  <c r="F106" i="1"/>
  <c r="M106" i="1" s="1"/>
  <c r="H105" i="1"/>
  <c r="O105" i="1" s="1"/>
  <c r="G105" i="1"/>
  <c r="N105" i="1" s="1"/>
  <c r="J105" i="1" s="1"/>
  <c r="K113" i="1" s="1"/>
  <c r="P113" i="1" s="1"/>
  <c r="F105" i="1"/>
  <c r="M105" i="1" s="1"/>
  <c r="M104" i="1"/>
  <c r="H104" i="1"/>
  <c r="O104" i="1" s="1"/>
  <c r="G104" i="1"/>
  <c r="N104" i="1" s="1"/>
  <c r="J104" i="1" s="1"/>
  <c r="K112" i="1" s="1"/>
  <c r="P112" i="1" s="1"/>
  <c r="F104" i="1"/>
  <c r="N103" i="1"/>
  <c r="M103" i="1"/>
  <c r="J103" i="1" s="1"/>
  <c r="K111" i="1" s="1"/>
  <c r="P111" i="1" s="1"/>
  <c r="H103" i="1"/>
  <c r="O103" i="1" s="1"/>
  <c r="G103" i="1"/>
  <c r="F103" i="1"/>
  <c r="O102" i="1"/>
  <c r="N102" i="1"/>
  <c r="M102" i="1"/>
  <c r="J102" i="1" s="1"/>
  <c r="K110" i="1" s="1"/>
  <c r="P110" i="1" s="1"/>
  <c r="H102" i="1"/>
  <c r="G102" i="1"/>
  <c r="F102" i="1"/>
  <c r="O101" i="1"/>
  <c r="N101" i="1"/>
  <c r="M101" i="1"/>
  <c r="J101" i="1" s="1"/>
  <c r="K109" i="1" s="1"/>
  <c r="P109" i="1" s="1"/>
  <c r="H101" i="1"/>
  <c r="G101" i="1"/>
  <c r="F101" i="1"/>
  <c r="O100" i="1"/>
  <c r="N100" i="1"/>
  <c r="H100" i="1"/>
  <c r="G100" i="1"/>
  <c r="F100" i="1"/>
  <c r="M100" i="1" s="1"/>
  <c r="O99" i="1"/>
  <c r="H99" i="1"/>
  <c r="G99" i="1"/>
  <c r="N99" i="1" s="1"/>
  <c r="F99" i="1"/>
  <c r="M99" i="1" s="1"/>
  <c r="J99" i="1" s="1"/>
  <c r="K107" i="1" s="1"/>
  <c r="P107" i="1" s="1"/>
  <c r="H98" i="1"/>
  <c r="O98" i="1" s="1"/>
  <c r="G98" i="1"/>
  <c r="N98" i="1" s="1"/>
  <c r="F98" i="1"/>
  <c r="M98" i="1" s="1"/>
  <c r="J98" i="1" s="1"/>
  <c r="K106" i="1" s="1"/>
  <c r="P106" i="1" s="1"/>
  <c r="J97" i="1"/>
  <c r="K105" i="1" s="1"/>
  <c r="P105" i="1" s="1"/>
  <c r="H97" i="1"/>
  <c r="O97" i="1" s="1"/>
  <c r="G97" i="1"/>
  <c r="N97" i="1" s="1"/>
  <c r="F97" i="1"/>
  <c r="M97" i="1" s="1"/>
  <c r="M96" i="1"/>
  <c r="H96" i="1"/>
  <c r="O96" i="1" s="1"/>
  <c r="G96" i="1"/>
  <c r="N96" i="1" s="1"/>
  <c r="J96" i="1" s="1"/>
  <c r="K104" i="1" s="1"/>
  <c r="P104" i="1" s="1"/>
  <c r="F96" i="1"/>
  <c r="N95" i="1"/>
  <c r="M95" i="1"/>
  <c r="J95" i="1"/>
  <c r="K103" i="1" s="1"/>
  <c r="P103" i="1" s="1"/>
  <c r="H95" i="1"/>
  <c r="O95" i="1" s="1"/>
  <c r="G95" i="1"/>
  <c r="F95" i="1"/>
  <c r="O94" i="1"/>
  <c r="N94" i="1"/>
  <c r="M94" i="1"/>
  <c r="H94" i="1"/>
  <c r="G94" i="1"/>
  <c r="F94" i="1"/>
  <c r="O93" i="1"/>
  <c r="N93" i="1"/>
  <c r="M93" i="1"/>
  <c r="J93" i="1" s="1"/>
  <c r="K101" i="1" s="1"/>
  <c r="P101" i="1" s="1"/>
  <c r="H93" i="1"/>
  <c r="G93" i="1"/>
  <c r="F93" i="1"/>
  <c r="P92" i="1"/>
  <c r="O92" i="1"/>
  <c r="N92" i="1"/>
  <c r="H92" i="1"/>
  <c r="G92" i="1"/>
  <c r="F92" i="1"/>
  <c r="M92" i="1" s="1"/>
  <c r="O91" i="1"/>
  <c r="H91" i="1"/>
  <c r="G91" i="1"/>
  <c r="N91" i="1" s="1"/>
  <c r="F91" i="1"/>
  <c r="M91" i="1" s="1"/>
  <c r="P90" i="1"/>
  <c r="H90" i="1"/>
  <c r="O90" i="1" s="1"/>
  <c r="G90" i="1"/>
  <c r="N90" i="1" s="1"/>
  <c r="F90" i="1"/>
  <c r="M90" i="1" s="1"/>
  <c r="H89" i="1"/>
  <c r="O89" i="1" s="1"/>
  <c r="G89" i="1"/>
  <c r="N89" i="1" s="1"/>
  <c r="F89" i="1"/>
  <c r="M89" i="1" s="1"/>
  <c r="J89" i="1" s="1"/>
  <c r="K97" i="1" s="1"/>
  <c r="P97" i="1" s="1"/>
  <c r="H88" i="1"/>
  <c r="O88" i="1" s="1"/>
  <c r="G88" i="1"/>
  <c r="N88" i="1" s="1"/>
  <c r="F88" i="1"/>
  <c r="M88" i="1" s="1"/>
  <c r="J88" i="1" s="1"/>
  <c r="K96" i="1" s="1"/>
  <c r="P96" i="1" s="1"/>
  <c r="M87" i="1"/>
  <c r="H87" i="1"/>
  <c r="O87" i="1" s="1"/>
  <c r="G87" i="1"/>
  <c r="N87" i="1" s="1"/>
  <c r="J87" i="1" s="1"/>
  <c r="K95" i="1" s="1"/>
  <c r="P95" i="1" s="1"/>
  <c r="F87" i="1"/>
  <c r="N86" i="1"/>
  <c r="M86" i="1"/>
  <c r="J86" i="1"/>
  <c r="K94" i="1" s="1"/>
  <c r="P94" i="1" s="1"/>
  <c r="H86" i="1"/>
  <c r="O86" i="1" s="1"/>
  <c r="G86" i="1"/>
  <c r="F86" i="1"/>
  <c r="O85" i="1"/>
  <c r="N85" i="1"/>
  <c r="M85" i="1"/>
  <c r="J85" i="1" s="1"/>
  <c r="K93" i="1" s="1"/>
  <c r="P93" i="1" s="1"/>
  <c r="K85" i="1"/>
  <c r="P85" i="1" s="1"/>
  <c r="H85" i="1"/>
  <c r="G85" i="1"/>
  <c r="F85" i="1"/>
  <c r="O84" i="1"/>
  <c r="N84" i="1"/>
  <c r="M84" i="1"/>
  <c r="J84" i="1" s="1"/>
  <c r="K92" i="1" s="1"/>
  <c r="H84" i="1"/>
  <c r="G84" i="1"/>
  <c r="F84" i="1"/>
  <c r="O83" i="1"/>
  <c r="N83" i="1"/>
  <c r="H83" i="1"/>
  <c r="G83" i="1"/>
  <c r="F83" i="1"/>
  <c r="M83" i="1" s="1"/>
  <c r="O82" i="1"/>
  <c r="H82" i="1"/>
  <c r="G82" i="1"/>
  <c r="N82" i="1" s="1"/>
  <c r="F82" i="1"/>
  <c r="M82" i="1" s="1"/>
  <c r="J82" i="1" s="1"/>
  <c r="K90" i="1" s="1"/>
  <c r="O81" i="1"/>
  <c r="H81" i="1"/>
  <c r="G81" i="1"/>
  <c r="N81" i="1" s="1"/>
  <c r="F81" i="1"/>
  <c r="M81" i="1" s="1"/>
  <c r="J81" i="1" s="1"/>
  <c r="K89" i="1" s="1"/>
  <c r="H80" i="1"/>
  <c r="O80" i="1" s="1"/>
  <c r="G80" i="1"/>
  <c r="N80" i="1" s="1"/>
  <c r="F80" i="1"/>
  <c r="M80" i="1" s="1"/>
  <c r="J80" i="1" s="1"/>
  <c r="K88" i="1" s="1"/>
  <c r="P88" i="1" s="1"/>
  <c r="J79" i="1"/>
  <c r="K87" i="1" s="1"/>
  <c r="P87" i="1" s="1"/>
  <c r="H79" i="1"/>
  <c r="O79" i="1" s="1"/>
  <c r="G79" i="1"/>
  <c r="N79" i="1" s="1"/>
  <c r="F79" i="1"/>
  <c r="M79" i="1" s="1"/>
  <c r="M78" i="1"/>
  <c r="H78" i="1"/>
  <c r="O78" i="1" s="1"/>
  <c r="G78" i="1"/>
  <c r="N78" i="1" s="1"/>
  <c r="J78" i="1" s="1"/>
  <c r="K86" i="1" s="1"/>
  <c r="P86" i="1" s="1"/>
  <c r="F78" i="1"/>
  <c r="N77" i="1"/>
  <c r="M77" i="1"/>
  <c r="J77" i="1"/>
  <c r="H77" i="1"/>
  <c r="O77" i="1" s="1"/>
  <c r="G77" i="1"/>
  <c r="F77" i="1"/>
  <c r="O76" i="1"/>
  <c r="N76" i="1"/>
  <c r="M76" i="1"/>
  <c r="J76" i="1" s="1"/>
  <c r="K84" i="1" s="1"/>
  <c r="P84" i="1" s="1"/>
  <c r="H76" i="1"/>
  <c r="G76" i="1"/>
  <c r="F76" i="1"/>
  <c r="O75" i="1"/>
  <c r="N75" i="1"/>
  <c r="M75" i="1"/>
  <c r="J75" i="1" s="1"/>
  <c r="K83" i="1" s="1"/>
  <c r="P83" i="1" s="1"/>
  <c r="H75" i="1"/>
  <c r="G75" i="1"/>
  <c r="F75" i="1"/>
  <c r="P74" i="1"/>
  <c r="O74" i="1"/>
  <c r="N74" i="1"/>
  <c r="H74" i="1"/>
  <c r="G74" i="1"/>
  <c r="F74" i="1"/>
  <c r="M74" i="1" s="1"/>
  <c r="J74" i="1" s="1"/>
  <c r="O73" i="1"/>
  <c r="H73" i="1"/>
  <c r="G73" i="1"/>
  <c r="N73" i="1" s="1"/>
  <c r="F73" i="1"/>
  <c r="M73" i="1" s="1"/>
  <c r="J73" i="1" s="1"/>
  <c r="K80" i="1" s="1"/>
  <c r="P80" i="1" s="1"/>
  <c r="H72" i="1"/>
  <c r="O72" i="1" s="1"/>
  <c r="G72" i="1"/>
  <c r="N72" i="1" s="1"/>
  <c r="F72" i="1"/>
  <c r="M72" i="1" s="1"/>
  <c r="J72" i="1" s="1"/>
  <c r="K79" i="1" s="1"/>
  <c r="P79" i="1" s="1"/>
  <c r="H71" i="1"/>
  <c r="O71" i="1" s="1"/>
  <c r="G71" i="1"/>
  <c r="N71" i="1" s="1"/>
  <c r="F71" i="1"/>
  <c r="M71" i="1" s="1"/>
  <c r="J71" i="1" s="1"/>
  <c r="K78" i="1" s="1"/>
  <c r="P78" i="1" s="1"/>
  <c r="M70" i="1"/>
  <c r="H70" i="1"/>
  <c r="O70" i="1" s="1"/>
  <c r="G70" i="1"/>
  <c r="N70" i="1" s="1"/>
  <c r="J70" i="1" s="1"/>
  <c r="K77" i="1" s="1"/>
  <c r="P77" i="1" s="1"/>
  <c r="F70" i="1"/>
  <c r="N69" i="1"/>
  <c r="M69" i="1"/>
  <c r="J69" i="1"/>
  <c r="K76" i="1" s="1"/>
  <c r="P76" i="1" s="1"/>
  <c r="H69" i="1"/>
  <c r="O69" i="1" s="1"/>
  <c r="G69" i="1"/>
  <c r="F69" i="1"/>
  <c r="O68" i="1"/>
  <c r="N68" i="1"/>
  <c r="M68" i="1"/>
  <c r="J68" i="1"/>
  <c r="K75" i="1" s="1"/>
  <c r="P75" i="1" s="1"/>
  <c r="H68" i="1"/>
  <c r="G68" i="1"/>
  <c r="F68" i="1"/>
  <c r="O67" i="1"/>
  <c r="N67" i="1"/>
  <c r="M67" i="1"/>
  <c r="J67" i="1" s="1"/>
  <c r="K74" i="1" s="1"/>
  <c r="H67" i="1"/>
  <c r="G67" i="1"/>
  <c r="F67" i="1"/>
  <c r="O66" i="1"/>
  <c r="N66" i="1"/>
  <c r="M66" i="1"/>
  <c r="J66" i="1" s="1"/>
  <c r="K73" i="1" s="1"/>
  <c r="P73" i="1" s="1"/>
  <c r="H66" i="1"/>
  <c r="G66" i="1"/>
  <c r="F66" i="1"/>
  <c r="O65" i="1"/>
  <c r="N65" i="1"/>
  <c r="H65" i="1"/>
  <c r="G65" i="1"/>
  <c r="F65" i="1"/>
  <c r="M65" i="1" s="1"/>
  <c r="P64" i="1"/>
  <c r="O64" i="1"/>
  <c r="H64" i="1"/>
  <c r="G64" i="1"/>
  <c r="N64" i="1" s="1"/>
  <c r="F64" i="1"/>
  <c r="M64" i="1" s="1"/>
  <c r="J64" i="1" s="1"/>
  <c r="K71" i="1" s="1"/>
  <c r="P71" i="1" s="1"/>
  <c r="P63" i="1"/>
  <c r="H63" i="1"/>
  <c r="O63" i="1" s="1"/>
  <c r="G63" i="1"/>
  <c r="N63" i="1" s="1"/>
  <c r="F63" i="1"/>
  <c r="M63" i="1" s="1"/>
  <c r="J63" i="1" s="1"/>
  <c r="K70" i="1" s="1"/>
  <c r="P70" i="1" s="1"/>
  <c r="M62" i="1"/>
  <c r="H62" i="1"/>
  <c r="O62" i="1" s="1"/>
  <c r="G62" i="1"/>
  <c r="N62" i="1" s="1"/>
  <c r="J62" i="1" s="1"/>
  <c r="K69" i="1" s="1"/>
  <c r="P69" i="1" s="1"/>
  <c r="F62" i="1"/>
  <c r="N61" i="1"/>
  <c r="M61" i="1"/>
  <c r="J61" i="1"/>
  <c r="K68" i="1" s="1"/>
  <c r="P68" i="1" s="1"/>
  <c r="H61" i="1"/>
  <c r="O61" i="1" s="1"/>
  <c r="G61" i="1"/>
  <c r="F61" i="1"/>
  <c r="O60" i="1"/>
  <c r="N60" i="1"/>
  <c r="M60" i="1"/>
  <c r="J60" i="1"/>
  <c r="K67" i="1" s="1"/>
  <c r="P67" i="1" s="1"/>
  <c r="H60" i="1"/>
  <c r="G60" i="1"/>
  <c r="F60" i="1"/>
  <c r="O59" i="1"/>
  <c r="N59" i="1"/>
  <c r="M59" i="1"/>
  <c r="J59" i="1" s="1"/>
  <c r="K66" i="1" s="1"/>
  <c r="P66" i="1" s="1"/>
  <c r="H59" i="1"/>
  <c r="G59" i="1"/>
  <c r="F59" i="1"/>
  <c r="O58" i="1"/>
  <c r="N58" i="1"/>
  <c r="M58" i="1"/>
  <c r="J58" i="1" s="1"/>
  <c r="K65" i="1" s="1"/>
  <c r="P65" i="1" s="1"/>
  <c r="H58" i="1"/>
  <c r="G58" i="1"/>
  <c r="F58" i="1"/>
  <c r="O57" i="1"/>
  <c r="N57" i="1"/>
  <c r="H57" i="1"/>
  <c r="G57" i="1"/>
  <c r="F57" i="1"/>
  <c r="M57" i="1" s="1"/>
  <c r="J57" i="1" s="1"/>
  <c r="K64" i="1" s="1"/>
  <c r="O56" i="1"/>
  <c r="H56" i="1"/>
  <c r="G56" i="1"/>
  <c r="N56" i="1" s="1"/>
  <c r="F56" i="1"/>
  <c r="M56" i="1" s="1"/>
  <c r="J56" i="1" s="1"/>
  <c r="K63" i="1" s="1"/>
  <c r="P55" i="1"/>
  <c r="H55" i="1"/>
  <c r="O55" i="1" s="1"/>
  <c r="G55" i="1"/>
  <c r="N55" i="1" s="1"/>
  <c r="F55" i="1"/>
  <c r="M55" i="1" s="1"/>
  <c r="J55" i="1" s="1"/>
  <c r="K62" i="1" s="1"/>
  <c r="P62" i="1" s="1"/>
  <c r="M54" i="1"/>
  <c r="J54" i="1"/>
  <c r="K61" i="1" s="1"/>
  <c r="P61" i="1" s="1"/>
  <c r="H54" i="1"/>
  <c r="O54" i="1" s="1"/>
  <c r="G54" i="1"/>
  <c r="N54" i="1" s="1"/>
  <c r="F54" i="1"/>
  <c r="N53" i="1"/>
  <c r="M53" i="1"/>
  <c r="J53" i="1" s="1"/>
  <c r="K60" i="1" s="1"/>
  <c r="P60" i="1" s="1"/>
  <c r="H53" i="1"/>
  <c r="O53" i="1" s="1"/>
  <c r="G53" i="1"/>
  <c r="F53" i="1"/>
  <c r="O52" i="1"/>
  <c r="N52" i="1"/>
  <c r="M52" i="1"/>
  <c r="J52" i="1" s="1"/>
  <c r="K59" i="1" s="1"/>
  <c r="P59" i="1" s="1"/>
  <c r="H52" i="1"/>
  <c r="G52" i="1"/>
  <c r="F52" i="1"/>
  <c r="O51" i="1"/>
  <c r="N51" i="1"/>
  <c r="M51" i="1"/>
  <c r="J51" i="1" s="1"/>
  <c r="K58" i="1" s="1"/>
  <c r="P58" i="1" s="1"/>
  <c r="H51" i="1"/>
  <c r="G51" i="1"/>
  <c r="F51" i="1"/>
  <c r="O50" i="1"/>
  <c r="N50" i="1"/>
  <c r="M50" i="1"/>
  <c r="J50" i="1" s="1"/>
  <c r="K57" i="1" s="1"/>
  <c r="P57" i="1" s="1"/>
  <c r="H50" i="1"/>
  <c r="G50" i="1"/>
  <c r="F50" i="1"/>
  <c r="P49" i="1"/>
  <c r="O49" i="1"/>
  <c r="H49" i="1"/>
  <c r="G49" i="1"/>
  <c r="N49" i="1" s="1"/>
  <c r="F49" i="1"/>
  <c r="M49" i="1" s="1"/>
  <c r="H48" i="1"/>
  <c r="O48" i="1" s="1"/>
  <c r="G48" i="1"/>
  <c r="N48" i="1" s="1"/>
  <c r="F48" i="1"/>
  <c r="M48" i="1" s="1"/>
  <c r="J48" i="1" s="1"/>
  <c r="K55" i="1" s="1"/>
  <c r="J47" i="1"/>
  <c r="K54" i="1" s="1"/>
  <c r="P54" i="1" s="1"/>
  <c r="H47" i="1"/>
  <c r="O47" i="1" s="1"/>
  <c r="G47" i="1"/>
  <c r="N47" i="1" s="1"/>
  <c r="F47" i="1"/>
  <c r="M47" i="1" s="1"/>
  <c r="M46" i="1"/>
  <c r="H46" i="1"/>
  <c r="O46" i="1" s="1"/>
  <c r="G46" i="1"/>
  <c r="N46" i="1" s="1"/>
  <c r="J46" i="1" s="1"/>
  <c r="K53" i="1" s="1"/>
  <c r="P53" i="1" s="1"/>
  <c r="F46" i="1"/>
  <c r="N45" i="1"/>
  <c r="M45" i="1"/>
  <c r="J45" i="1" s="1"/>
  <c r="K52" i="1" s="1"/>
  <c r="P52" i="1" s="1"/>
  <c r="H45" i="1"/>
  <c r="O45" i="1" s="1"/>
  <c r="G45" i="1"/>
  <c r="F45" i="1"/>
  <c r="O44" i="1"/>
  <c r="N44" i="1"/>
  <c r="M44" i="1"/>
  <c r="J44" i="1" s="1"/>
  <c r="K51" i="1" s="1"/>
  <c r="P51" i="1" s="1"/>
  <c r="H44" i="1"/>
  <c r="G44" i="1"/>
  <c r="F44" i="1"/>
  <c r="O43" i="1"/>
  <c r="N43" i="1"/>
  <c r="M43" i="1"/>
  <c r="J43" i="1" s="1"/>
  <c r="K50" i="1" s="1"/>
  <c r="P50" i="1" s="1"/>
  <c r="H43" i="1"/>
  <c r="G43" i="1"/>
  <c r="F43" i="1"/>
  <c r="P42" i="1"/>
  <c r="O42" i="1"/>
  <c r="N42" i="1"/>
  <c r="M42" i="1"/>
  <c r="J42" i="1" s="1"/>
  <c r="K49" i="1" s="1"/>
  <c r="H42" i="1"/>
  <c r="G42" i="1"/>
  <c r="F42" i="1"/>
  <c r="P41" i="1"/>
  <c r="O41" i="1"/>
  <c r="H41" i="1"/>
  <c r="G41" i="1"/>
  <c r="N41" i="1" s="1"/>
  <c r="F41" i="1"/>
  <c r="M41" i="1" s="1"/>
  <c r="H40" i="1"/>
  <c r="O40" i="1" s="1"/>
  <c r="G40" i="1"/>
  <c r="N40" i="1" s="1"/>
  <c r="F40" i="1"/>
  <c r="M40" i="1" s="1"/>
  <c r="J39" i="1"/>
  <c r="K46" i="1" s="1"/>
  <c r="P46" i="1" s="1"/>
  <c r="H39" i="1"/>
  <c r="O39" i="1" s="1"/>
  <c r="G39" i="1"/>
  <c r="N39" i="1" s="1"/>
  <c r="F39" i="1"/>
  <c r="M39" i="1" s="1"/>
  <c r="M38" i="1"/>
  <c r="H38" i="1"/>
  <c r="O38" i="1" s="1"/>
  <c r="G38" i="1"/>
  <c r="N38" i="1" s="1"/>
  <c r="J38" i="1" s="1"/>
  <c r="K45" i="1" s="1"/>
  <c r="P45" i="1" s="1"/>
  <c r="F38" i="1"/>
  <c r="N37" i="1"/>
  <c r="M37" i="1"/>
  <c r="J37" i="1"/>
  <c r="K44" i="1" s="1"/>
  <c r="P44" i="1" s="1"/>
  <c r="H37" i="1"/>
  <c r="O37" i="1" s="1"/>
  <c r="G37" i="1"/>
  <c r="F37" i="1"/>
  <c r="O36" i="1"/>
  <c r="N36" i="1"/>
  <c r="M36" i="1"/>
  <c r="K36" i="1"/>
  <c r="P36" i="1" s="1"/>
  <c r="J36" i="1"/>
  <c r="K43" i="1" s="1"/>
  <c r="P43" i="1" s="1"/>
  <c r="H36" i="1"/>
  <c r="G36" i="1"/>
  <c r="F36" i="1"/>
  <c r="O35" i="1"/>
  <c r="N35" i="1"/>
  <c r="M35" i="1"/>
  <c r="J35" i="1" s="1"/>
  <c r="K42" i="1" s="1"/>
  <c r="H35" i="1"/>
  <c r="G35" i="1"/>
  <c r="F35" i="1"/>
  <c r="O34" i="1"/>
  <c r="N34" i="1"/>
  <c r="M34" i="1"/>
  <c r="J34" i="1" s="1"/>
  <c r="K41" i="1" s="1"/>
  <c r="H34" i="1"/>
  <c r="G34" i="1"/>
  <c r="F34" i="1"/>
  <c r="O33" i="1"/>
  <c r="N33" i="1"/>
  <c r="H33" i="1"/>
  <c r="G33" i="1"/>
  <c r="F33" i="1"/>
  <c r="M33" i="1" s="1"/>
  <c r="H32" i="1"/>
  <c r="O32" i="1" s="1"/>
  <c r="G32" i="1"/>
  <c r="N32" i="1" s="1"/>
  <c r="F32" i="1"/>
  <c r="M32" i="1" s="1"/>
  <c r="J32" i="1" s="1"/>
  <c r="K39" i="1" s="1"/>
  <c r="P39" i="1" s="1"/>
  <c r="H31" i="1"/>
  <c r="O31" i="1" s="1"/>
  <c r="G31" i="1"/>
  <c r="N31" i="1" s="1"/>
  <c r="J31" i="1" s="1"/>
  <c r="K38" i="1" s="1"/>
  <c r="P38" i="1" s="1"/>
  <c r="F31" i="1"/>
  <c r="M31" i="1" s="1"/>
  <c r="M30" i="1"/>
  <c r="J30" i="1"/>
  <c r="K37" i="1" s="1"/>
  <c r="P37" i="1" s="1"/>
  <c r="H30" i="1"/>
  <c r="O30" i="1" s="1"/>
  <c r="G30" i="1"/>
  <c r="N30" i="1" s="1"/>
  <c r="F30" i="1"/>
  <c r="N29" i="1"/>
  <c r="M29" i="1"/>
  <c r="J29" i="1"/>
  <c r="H29" i="1"/>
  <c r="O29" i="1" s="1"/>
  <c r="G29" i="1"/>
  <c r="F29" i="1"/>
  <c r="O28" i="1"/>
  <c r="N28" i="1"/>
  <c r="J28" i="1" s="1"/>
  <c r="K35" i="1" s="1"/>
  <c r="P35" i="1" s="1"/>
  <c r="M28" i="1"/>
  <c r="H28" i="1"/>
  <c r="G28" i="1"/>
  <c r="F28" i="1"/>
  <c r="O27" i="1"/>
  <c r="N27" i="1"/>
  <c r="M27" i="1"/>
  <c r="H27" i="1"/>
  <c r="G27" i="1"/>
  <c r="F27" i="1"/>
  <c r="O26" i="1"/>
  <c r="N26" i="1"/>
  <c r="H26" i="1"/>
  <c r="G26" i="1"/>
  <c r="F26" i="1"/>
  <c r="M26" i="1" s="1"/>
  <c r="J26" i="1" s="1"/>
  <c r="K33" i="1" s="1"/>
  <c r="P33" i="1" s="1"/>
  <c r="O25" i="1"/>
  <c r="N25" i="1"/>
  <c r="H25" i="1"/>
  <c r="G25" i="1"/>
  <c r="F25" i="1"/>
  <c r="M25" i="1" s="1"/>
  <c r="O24" i="1"/>
  <c r="H24" i="1"/>
  <c r="G24" i="1"/>
  <c r="N24" i="1" s="1"/>
  <c r="F24" i="1"/>
  <c r="M24" i="1" s="1"/>
  <c r="J24" i="1" s="1"/>
  <c r="K31" i="1" s="1"/>
  <c r="P31" i="1" s="1"/>
  <c r="P23" i="1"/>
  <c r="H23" i="1"/>
  <c r="O23" i="1" s="1"/>
  <c r="G23" i="1"/>
  <c r="N23" i="1" s="1"/>
  <c r="F23" i="1"/>
  <c r="M23" i="1" s="1"/>
  <c r="J23" i="1" s="1"/>
  <c r="K30" i="1" s="1"/>
  <c r="P30" i="1" s="1"/>
  <c r="M22" i="1"/>
  <c r="J22" i="1"/>
  <c r="K29" i="1" s="1"/>
  <c r="P29" i="1" s="1"/>
  <c r="H22" i="1"/>
  <c r="O22" i="1" s="1"/>
  <c r="G22" i="1"/>
  <c r="N22" i="1" s="1"/>
  <c r="F22" i="1"/>
  <c r="N21" i="1"/>
  <c r="M21" i="1"/>
  <c r="J21" i="1" s="1"/>
  <c r="K28" i="1" s="1"/>
  <c r="P28" i="1" s="1"/>
  <c r="H21" i="1"/>
  <c r="O21" i="1" s="1"/>
  <c r="G21" i="1"/>
  <c r="F21" i="1"/>
  <c r="O20" i="1"/>
  <c r="N20" i="1"/>
  <c r="M20" i="1"/>
  <c r="J20" i="1" s="1"/>
  <c r="K27" i="1" s="1"/>
  <c r="P27" i="1" s="1"/>
  <c r="H20" i="1"/>
  <c r="G20" i="1"/>
  <c r="F20" i="1"/>
  <c r="O19" i="1"/>
  <c r="N19" i="1"/>
  <c r="M19" i="1"/>
  <c r="J19" i="1" s="1"/>
  <c r="K26" i="1" s="1"/>
  <c r="P26" i="1" s="1"/>
  <c r="H19" i="1"/>
  <c r="G19" i="1"/>
  <c r="F19" i="1"/>
  <c r="O18" i="1"/>
  <c r="M18" i="1"/>
  <c r="H18" i="1"/>
  <c r="G18" i="1"/>
  <c r="N18" i="1" s="1"/>
  <c r="F18" i="1"/>
  <c r="O17" i="1"/>
  <c r="N17" i="1"/>
  <c r="H17" i="1"/>
  <c r="G17" i="1"/>
  <c r="F17" i="1"/>
  <c r="M17" i="1" s="1"/>
  <c r="O16" i="1"/>
  <c r="N16" i="1"/>
  <c r="M16" i="1"/>
  <c r="J16" i="1" s="1"/>
  <c r="K23" i="1" s="1"/>
  <c r="H16" i="1"/>
  <c r="G16" i="1"/>
  <c r="F16" i="1"/>
  <c r="O15" i="1"/>
  <c r="N15" i="1"/>
  <c r="J15" i="1" s="1"/>
  <c r="K22" i="1" s="1"/>
  <c r="P22" i="1" s="1"/>
  <c r="M15" i="1"/>
  <c r="H15" i="1"/>
  <c r="G15" i="1"/>
  <c r="F15" i="1"/>
  <c r="N14" i="1"/>
  <c r="M14" i="1"/>
  <c r="J14" i="1"/>
  <c r="K21" i="1" s="1"/>
  <c r="P21" i="1" s="1"/>
  <c r="H14" i="1"/>
  <c r="O14" i="1" s="1"/>
  <c r="G14" i="1"/>
  <c r="F14" i="1"/>
  <c r="M13" i="1"/>
  <c r="J13" i="1" s="1"/>
  <c r="K20" i="1" s="1"/>
  <c r="P20" i="1" s="1"/>
  <c r="H13" i="1"/>
  <c r="O13" i="1" s="1"/>
  <c r="G13" i="1"/>
  <c r="N13" i="1" s="1"/>
  <c r="F13" i="1"/>
  <c r="H12" i="1"/>
  <c r="O12" i="1" s="1"/>
  <c r="G12" i="1"/>
  <c r="N12" i="1" s="1"/>
  <c r="F12" i="1"/>
  <c r="M12" i="1" s="1"/>
  <c r="J12" i="1" s="1"/>
  <c r="K19" i="1" s="1"/>
  <c r="P19" i="1" s="1"/>
  <c r="H11" i="1"/>
  <c r="O11" i="1" s="1"/>
  <c r="G11" i="1"/>
  <c r="N11" i="1" s="1"/>
  <c r="F11" i="1"/>
  <c r="M11" i="1" s="1"/>
  <c r="J11" i="1" s="1"/>
  <c r="J33" i="1" l="1"/>
  <c r="K40" i="1" s="1"/>
  <c r="P40" i="1" s="1"/>
  <c r="J65" i="1"/>
  <c r="K72" i="1" s="1"/>
  <c r="P72" i="1" s="1"/>
  <c r="J83" i="1"/>
  <c r="K91" i="1" s="1"/>
  <c r="P91" i="1" s="1"/>
  <c r="J100" i="1"/>
  <c r="K108" i="1" s="1"/>
  <c r="P108" i="1" s="1"/>
  <c r="J91" i="1"/>
  <c r="K99" i="1" s="1"/>
  <c r="P99" i="1" s="1"/>
  <c r="J106" i="1"/>
  <c r="K114" i="1" s="1"/>
  <c r="P114" i="1" s="1"/>
  <c r="J108" i="1"/>
  <c r="K116" i="1" s="1"/>
  <c r="P116" i="1" s="1"/>
  <c r="J110" i="1"/>
  <c r="K118" i="1" s="1"/>
  <c r="P118" i="1" s="1"/>
  <c r="J18" i="1"/>
  <c r="K25" i="1" s="1"/>
  <c r="P25" i="1" s="1"/>
  <c r="J41" i="1"/>
  <c r="K48" i="1" s="1"/>
  <c r="P48" i="1" s="1"/>
  <c r="J116" i="1"/>
  <c r="L18" i="1"/>
  <c r="K18" i="1"/>
  <c r="P18" i="1" s="1"/>
  <c r="J25" i="1"/>
  <c r="K32" i="1" s="1"/>
  <c r="P32" i="1" s="1"/>
  <c r="J17" i="1"/>
  <c r="K24" i="1" s="1"/>
  <c r="P24" i="1" s="1"/>
  <c r="K82" i="1"/>
  <c r="P82" i="1" s="1"/>
  <c r="K81" i="1"/>
  <c r="J27" i="1"/>
  <c r="K34" i="1" s="1"/>
  <c r="P34" i="1" s="1"/>
  <c r="J40" i="1"/>
  <c r="K47" i="1" s="1"/>
  <c r="P47" i="1" s="1"/>
  <c r="J49" i="1"/>
  <c r="K56" i="1" s="1"/>
  <c r="P56" i="1" s="1"/>
  <c r="J90" i="1"/>
  <c r="K98" i="1" s="1"/>
  <c r="P98" i="1" s="1"/>
  <c r="J92" i="1"/>
  <c r="K100" i="1" s="1"/>
  <c r="P100" i="1" s="1"/>
  <c r="J94" i="1"/>
  <c r="K102" i="1" s="1"/>
  <c r="P102" i="1" s="1"/>
  <c r="J107" i="1"/>
  <c r="K115" i="1" s="1"/>
  <c r="P115" i="1" s="1"/>
  <c r="J121" i="1"/>
</calcChain>
</file>

<file path=xl/sharedStrings.xml><?xml version="1.0" encoding="utf-8"?>
<sst xmlns="http://schemas.openxmlformats.org/spreadsheetml/2006/main" count="133" uniqueCount="18">
  <si>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</si>
  <si>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</si>
  <si>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</si>
  <si>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</si>
  <si>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</si>
  <si>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</si>
  <si>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</si>
  <si>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</si>
  <si>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</si>
  <si>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</si>
  <si>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</si>
  <si>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</si>
  <si>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</si>
  <si>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</si>
  <si>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</si>
  <si>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</si>
  <si>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</si>
  <si>
    <t>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</si>
</sst>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</cellXfs>
  <cellStyles count="1">
    <cellStyle name="Обычный" xfId="0" builtinId="0"/>
  </cellStyles>
  <dxfs count="70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283028</xdr:colOff>
      <xdr:row>13</xdr:row>
      <xdr:rowOff>65314</xdr:rowOff>
    </xdr:from>
    <xdr:to>
      <xdr:col>24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2E0C963F-5F46-4A65-AB37-49F0AF4C3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053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7.23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ила"/>
      <sheetName val="спец"/>
      <sheetName val="VollyTrade"/>
      <sheetName val="PROFITvsLOSS"/>
      <sheetName val="Correlation"/>
      <sheetName val="VollyTradeTestEUR"/>
      <sheetName val="VollyTradeTest"/>
      <sheetName val="VolHunter"/>
      <sheetName val="COT"/>
      <sheetName val="BigBank"/>
      <sheetName val="DemonFinder"/>
      <sheetName val="VollyStat"/>
      <sheetName val="VolhunterStat"/>
      <sheetName val="Диаграммы"/>
      <sheetName val="СводнаяСтатистика"/>
    </sheetNames>
    <sheetDataSet>
      <sheetData sheetId="0"/>
      <sheetData sheetId="1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0104E-B57C-4878-838C-EB9AD32429DB}">
  <sheetPr>
    <tabColor rgb="FF00B0F0"/>
  </sheetPr>
  <dimension ref="A2:AE121"/>
  <sheetViews>
    <sheetView tabSelected="1" zoomScale="80" zoomScaleNormal="80" workbookViewId="0">
      <pane ySplit="3" topLeftCell="A91" activePane="bottomLeft" state="frozen"/>
      <selection pane="bottomLeft" activeCell="G108" sqref="G108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" t="s">
        <v>0</v>
      </c>
      <c r="G2" s="2" t="s">
        <v>1</v>
      </c>
      <c r="H2" s="2" t="s">
        <v>2</v>
      </c>
    </row>
    <row r="3" spans="1:31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L3" s="5"/>
      <c r="T3" s="6" t="s">
        <v>9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O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IF(SUM(M11:O11)&gt;=2,1,IF(SUM(M11:O11)&lt;=-2,-1,0))</f>
        <v>-1</v>
      </c>
      <c r="K11" s="10"/>
      <c r="L11" s="10"/>
      <c r="M11" s="10">
        <f>IF(F11&gt;5%,1,IF(F11&lt;-5%,-1,0))</f>
        <v>0</v>
      </c>
      <c r="N11" s="10">
        <f>IF(G11&gt;5%,1,IF(G11&lt;-5%,-1,0))</f>
        <v>-1</v>
      </c>
      <c r="O11" s="13">
        <f>IF(H11&gt;5%,1,IF(H11&lt;-5%,-1,0))</f>
        <v>-1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IF(SUM(M12:O12)&gt;=2,1,IF(SUM(M12:O12)&lt;=-2,-1,0))</f>
        <v>0</v>
      </c>
      <c r="K12" s="15"/>
      <c r="L12" s="15"/>
      <c r="M12" s="16">
        <f t="shared" ref="M12:O27" si="3">IF(F12&gt;5%,1,IF(F12&lt;-5%,-1,0))</f>
        <v>0</v>
      </c>
      <c r="N12" s="16">
        <f t="shared" si="3"/>
        <v>1</v>
      </c>
      <c r="O12" s="19">
        <f t="shared" si="3"/>
        <v>-1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5"/>
      <c r="M13" s="16">
        <f t="shared" si="3"/>
        <v>0</v>
      </c>
      <c r="N13" s="16">
        <f t="shared" si="3"/>
        <v>1</v>
      </c>
      <c r="O13" s="19">
        <f t="shared" si="3"/>
        <v>-1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5"/>
      <c r="M14" s="16">
        <f t="shared" si="3"/>
        <v>0</v>
      </c>
      <c r="N14" s="16">
        <f t="shared" si="3"/>
        <v>1</v>
      </c>
      <c r="O14" s="19">
        <f t="shared" si="3"/>
        <v>1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5"/>
      <c r="M15" s="16">
        <f t="shared" si="3"/>
        <v>1</v>
      </c>
      <c r="N15" s="16">
        <f t="shared" si="3"/>
        <v>0</v>
      </c>
      <c r="O15" s="19">
        <f t="shared" si="3"/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5"/>
      <c r="M16" s="16">
        <f t="shared" si="3"/>
        <v>-1</v>
      </c>
      <c r="N16" s="16">
        <f t="shared" si="3"/>
        <v>-1</v>
      </c>
      <c r="O16" s="19">
        <f t="shared" si="3"/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1"/>
      <c r="M17" s="22">
        <f t="shared" si="3"/>
        <v>-1</v>
      </c>
      <c r="N17" s="22">
        <f t="shared" si="3"/>
        <v>-1</v>
      </c>
      <c r="O17" s="25">
        <f t="shared" si="3"/>
        <v>-1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IF(SUM(M18:N18)&gt;=2,1,IF(SUM(M18:N18)&lt;=-2,-1,0))</f>
        <v>1</v>
      </c>
      <c r="K18" s="26">
        <f>IF(AND(J11=-1,(I11-I18)&gt;0),1,IF(AND(J11=1,(I18-I11)&gt;0),-1,0))</f>
        <v>1</v>
      </c>
      <c r="L18" s="26">
        <f>IF(AND(J11=-1,(I11-I18)&lt;0),-1,IF(AND(J11=1,(I18-I11)&lt;0),-1,0))</f>
        <v>0</v>
      </c>
      <c r="M18" s="10">
        <f t="shared" si="3"/>
        <v>1</v>
      </c>
      <c r="N18" s="10">
        <f t="shared" si="3"/>
        <v>1</v>
      </c>
      <c r="O18" s="13">
        <f t="shared" si="3"/>
        <v>0</v>
      </c>
      <c r="P18">
        <f>IF(OR(K18=1,K18=-1),ABS(I18-I11),0)</f>
        <v>3.9000000000000146E-3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IF(SUM(M19:N19)&gt;=2,1,IF(SUM(M19:N19)&lt;=-2,-1,0))</f>
        <v>0</v>
      </c>
      <c r="K19" s="15">
        <f t="shared" ref="K19:K24" si="7">IF(AND(J12=-1,(I12-I19)&gt;0),1,IF(AND(J12=1,(I19-I12)&gt;0),-1,0))</f>
        <v>0</v>
      </c>
      <c r="L19" s="15"/>
      <c r="M19" s="16">
        <f t="shared" si="3"/>
        <v>0</v>
      </c>
      <c r="N19" s="16">
        <f t="shared" si="3"/>
        <v>1</v>
      </c>
      <c r="O19" s="19">
        <f t="shared" si="3"/>
        <v>1</v>
      </c>
      <c r="P19">
        <f t="shared" ref="P19:P80" si="8">IF(OR(K19=1,K19=-1),ABS(I19-I12),0)</f>
        <v>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5"/>
      <c r="M20" s="16">
        <f t="shared" si="3"/>
        <v>1</v>
      </c>
      <c r="N20" s="16">
        <f t="shared" si="3"/>
        <v>1</v>
      </c>
      <c r="O20" s="19">
        <f t="shared" si="3"/>
        <v>-1</v>
      </c>
      <c r="P20">
        <f t="shared" si="8"/>
        <v>0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5"/>
      <c r="M21" s="16">
        <f t="shared" si="3"/>
        <v>0</v>
      </c>
      <c r="N21" s="16">
        <f t="shared" si="3"/>
        <v>0</v>
      </c>
      <c r="O21" s="19">
        <f t="shared" si="3"/>
        <v>0</v>
      </c>
      <c r="P21">
        <f t="shared" si="8"/>
        <v>1.5300000000000091E-2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5"/>
      <c r="M22" s="16">
        <f t="shared" si="3"/>
        <v>1</v>
      </c>
      <c r="N22" s="16">
        <f t="shared" si="3"/>
        <v>0</v>
      </c>
      <c r="O22" s="19">
        <f t="shared" si="3"/>
        <v>0</v>
      </c>
      <c r="P22">
        <f t="shared" si="8"/>
        <v>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5"/>
      <c r="M23" s="16">
        <f t="shared" si="3"/>
        <v>-1</v>
      </c>
      <c r="N23" s="16">
        <f t="shared" si="3"/>
        <v>-1</v>
      </c>
      <c r="O23" s="19">
        <f t="shared" si="3"/>
        <v>-1</v>
      </c>
      <c r="P23">
        <f t="shared" si="8"/>
        <v>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1"/>
      <c r="M24" s="22">
        <f t="shared" si="3"/>
        <v>-1</v>
      </c>
      <c r="N24" s="22">
        <f t="shared" si="3"/>
        <v>-1</v>
      </c>
      <c r="O24" s="25">
        <f t="shared" si="3"/>
        <v>1</v>
      </c>
      <c r="P24">
        <f t="shared" si="8"/>
        <v>9.6300000000001091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9"/>
      <c r="M25" s="10">
        <f t="shared" si="3"/>
        <v>0</v>
      </c>
      <c r="N25" s="10">
        <f t="shared" si="3"/>
        <v>-1</v>
      </c>
      <c r="O25" s="13">
        <f t="shared" si="3"/>
        <v>0</v>
      </c>
      <c r="P25">
        <f t="shared" si="8"/>
        <v>0</v>
      </c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5"/>
      <c r="M26" s="16">
        <f t="shared" si="3"/>
        <v>0</v>
      </c>
      <c r="N26" s="16">
        <f t="shared" si="3"/>
        <v>1</v>
      </c>
      <c r="O26" s="19">
        <f t="shared" si="3"/>
        <v>1</v>
      </c>
      <c r="P26">
        <f t="shared" si="8"/>
        <v>0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5"/>
      <c r="M27" s="16">
        <f t="shared" si="3"/>
        <v>0</v>
      </c>
      <c r="N27" s="16">
        <f t="shared" si="3"/>
        <v>1</v>
      </c>
      <c r="O27" s="19">
        <f t="shared" si="3"/>
        <v>-1</v>
      </c>
      <c r="P27">
        <f t="shared" si="8"/>
        <v>1.319999999999999E-2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5"/>
      <c r="M28" s="16">
        <f t="shared" ref="M28:O43" si="11">IF(F28&gt;5%,1,IF(F28&lt;-5%,-1,0))</f>
        <v>0</v>
      </c>
      <c r="N28" s="16">
        <f t="shared" si="11"/>
        <v>-1</v>
      </c>
      <c r="O28" s="19">
        <f t="shared" si="11"/>
        <v>0</v>
      </c>
      <c r="P28">
        <f t="shared" si="8"/>
        <v>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5"/>
      <c r="M29" s="16">
        <f t="shared" si="11"/>
        <v>1</v>
      </c>
      <c r="N29" s="16">
        <f t="shared" si="11"/>
        <v>0</v>
      </c>
      <c r="O29" s="19">
        <f t="shared" si="11"/>
        <v>0</v>
      </c>
      <c r="P29">
        <f t="shared" si="8"/>
        <v>0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5"/>
      <c r="M30" s="16">
        <f t="shared" si="11"/>
        <v>-1</v>
      </c>
      <c r="N30" s="16">
        <f t="shared" si="11"/>
        <v>0</v>
      </c>
      <c r="O30" s="19">
        <f t="shared" si="11"/>
        <v>-1</v>
      </c>
      <c r="P30">
        <f t="shared" si="8"/>
        <v>9.099999999999997E-3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1"/>
      <c r="M31" s="22">
        <f t="shared" si="11"/>
        <v>1</v>
      </c>
      <c r="N31" s="22">
        <f t="shared" si="11"/>
        <v>1</v>
      </c>
      <c r="O31" s="25">
        <f t="shared" si="11"/>
        <v>1</v>
      </c>
      <c r="P31">
        <f t="shared" si="8"/>
        <v>12.369999999999891</v>
      </c>
    </row>
    <row r="32" spans="1:31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9"/>
      <c r="M32" s="10">
        <f t="shared" si="11"/>
        <v>-1</v>
      </c>
      <c r="N32" s="10">
        <f t="shared" si="11"/>
        <v>-1</v>
      </c>
      <c r="O32" s="13">
        <f t="shared" si="11"/>
        <v>0</v>
      </c>
      <c r="P32">
        <f t="shared" si="8"/>
        <v>0</v>
      </c>
    </row>
    <row r="33" spans="1:16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5"/>
      <c r="M33" s="16">
        <f t="shared" si="11"/>
        <v>-1</v>
      </c>
      <c r="N33" s="16">
        <f t="shared" si="11"/>
        <v>1</v>
      </c>
      <c r="O33" s="19">
        <f t="shared" si="11"/>
        <v>-1</v>
      </c>
      <c r="P33">
        <f t="shared" si="8"/>
        <v>0</v>
      </c>
    </row>
    <row r="34" spans="1:16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5"/>
      <c r="M34" s="16">
        <f t="shared" si="11"/>
        <v>0</v>
      </c>
      <c r="N34" s="16">
        <f t="shared" si="11"/>
        <v>1</v>
      </c>
      <c r="O34" s="19">
        <f t="shared" si="11"/>
        <v>-1</v>
      </c>
      <c r="P34">
        <f t="shared" si="8"/>
        <v>0</v>
      </c>
    </row>
    <row r="35" spans="1:16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5"/>
      <c r="M35" s="16">
        <f t="shared" si="11"/>
        <v>-1</v>
      </c>
      <c r="N35" s="16">
        <f t="shared" si="11"/>
        <v>0</v>
      </c>
      <c r="O35" s="19">
        <f t="shared" si="11"/>
        <v>1</v>
      </c>
      <c r="P35">
        <f t="shared" si="8"/>
        <v>0</v>
      </c>
    </row>
    <row r="36" spans="1:16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5"/>
      <c r="M36" s="16">
        <f t="shared" si="11"/>
        <v>-1</v>
      </c>
      <c r="N36" s="16">
        <f t="shared" si="11"/>
        <v>1</v>
      </c>
      <c r="O36" s="19">
        <f t="shared" si="11"/>
        <v>-1</v>
      </c>
      <c r="P36">
        <f t="shared" si="8"/>
        <v>0</v>
      </c>
    </row>
    <row r="37" spans="1:16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5"/>
      <c r="M37" s="16">
        <f t="shared" si="11"/>
        <v>1</v>
      </c>
      <c r="N37" s="16">
        <f t="shared" si="11"/>
        <v>0</v>
      </c>
      <c r="O37" s="19">
        <f t="shared" si="11"/>
        <v>1</v>
      </c>
      <c r="P37">
        <f t="shared" si="8"/>
        <v>0</v>
      </c>
    </row>
    <row r="38" spans="1:16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1"/>
      <c r="M38" s="22">
        <f t="shared" si="11"/>
        <v>-1</v>
      </c>
      <c r="N38" s="22">
        <f t="shared" si="11"/>
        <v>-1</v>
      </c>
      <c r="O38" s="25">
        <f t="shared" si="11"/>
        <v>-1</v>
      </c>
      <c r="P38">
        <f t="shared" si="8"/>
        <v>0</v>
      </c>
    </row>
    <row r="39" spans="1:16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9"/>
      <c r="M39" s="10">
        <f t="shared" si="11"/>
        <v>-1</v>
      </c>
      <c r="N39" s="10">
        <f t="shared" si="11"/>
        <v>-1</v>
      </c>
      <c r="O39" s="13">
        <f t="shared" si="11"/>
        <v>1</v>
      </c>
      <c r="P39">
        <f t="shared" si="8"/>
        <v>1.8000000000000238E-3</v>
      </c>
    </row>
    <row r="40" spans="1:16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5"/>
      <c r="M40" s="16">
        <f t="shared" si="11"/>
        <v>-1</v>
      </c>
      <c r="N40" s="16">
        <f t="shared" si="11"/>
        <v>-1</v>
      </c>
      <c r="O40" s="19">
        <f t="shared" si="11"/>
        <v>1</v>
      </c>
      <c r="P40">
        <f t="shared" si="8"/>
        <v>0</v>
      </c>
    </row>
    <row r="41" spans="1:16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5"/>
      <c r="M41" s="16">
        <f t="shared" si="11"/>
        <v>1</v>
      </c>
      <c r="N41" s="16">
        <f t="shared" si="11"/>
        <v>1</v>
      </c>
      <c r="O41" s="19">
        <f t="shared" si="11"/>
        <v>-1</v>
      </c>
      <c r="P41">
        <f t="shared" si="8"/>
        <v>0</v>
      </c>
    </row>
    <row r="42" spans="1:16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5"/>
      <c r="M42" s="16">
        <f t="shared" si="11"/>
        <v>0</v>
      </c>
      <c r="N42" s="16">
        <f t="shared" si="11"/>
        <v>1</v>
      </c>
      <c r="O42" s="19">
        <f t="shared" si="11"/>
        <v>0</v>
      </c>
      <c r="P42">
        <f t="shared" si="8"/>
        <v>0</v>
      </c>
    </row>
    <row r="43" spans="1:16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5"/>
      <c r="M43" s="16">
        <f t="shared" si="11"/>
        <v>1</v>
      </c>
      <c r="N43" s="16">
        <f t="shared" si="11"/>
        <v>0</v>
      </c>
      <c r="O43" s="19">
        <f t="shared" si="11"/>
        <v>-1</v>
      </c>
      <c r="P43">
        <f t="shared" si="8"/>
        <v>0</v>
      </c>
    </row>
    <row r="44" spans="1:16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5"/>
      <c r="M44" s="16">
        <f t="shared" ref="M44:O59" si="16">IF(F44&gt;5%,1,IF(F44&lt;-5%,-1,0))</f>
        <v>-1</v>
      </c>
      <c r="N44" s="16">
        <f t="shared" si="16"/>
        <v>-1</v>
      </c>
      <c r="O44" s="19">
        <f t="shared" si="16"/>
        <v>1</v>
      </c>
      <c r="P44">
        <f t="shared" si="8"/>
        <v>0</v>
      </c>
    </row>
    <row r="45" spans="1:16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1"/>
      <c r="M45" s="22">
        <f t="shared" si="16"/>
        <v>-1</v>
      </c>
      <c r="N45" s="22">
        <f t="shared" si="16"/>
        <v>-1</v>
      </c>
      <c r="O45" s="25">
        <f t="shared" si="16"/>
        <v>-1</v>
      </c>
      <c r="P45">
        <f t="shared" si="8"/>
        <v>0</v>
      </c>
    </row>
    <row r="46" spans="1:16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IF(SUM(M46:N46)&gt;=2,1,IF(SUM(M46:N46)&lt;=-2,-1,0))</f>
        <v>-1</v>
      </c>
      <c r="K46" s="9">
        <f>IF(AND(J39=-1,(I39-I46)&gt;0),1,IF(AND(J39=1,(I46-I39)&gt;0),-1,0))</f>
        <v>1</v>
      </c>
      <c r="L46" s="9"/>
      <c r="M46" s="10">
        <f t="shared" si="16"/>
        <v>-1</v>
      </c>
      <c r="N46" s="10">
        <f t="shared" si="16"/>
        <v>-1</v>
      </c>
      <c r="O46" s="13">
        <f t="shared" si="16"/>
        <v>-1</v>
      </c>
      <c r="P46">
        <f t="shared" si="8"/>
        <v>1.7099999999999893E-2</v>
      </c>
    </row>
    <row r="47" spans="1:16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5"/>
      <c r="M47" s="16">
        <f t="shared" si="16"/>
        <v>-1</v>
      </c>
      <c r="N47" s="16">
        <f t="shared" si="16"/>
        <v>-1</v>
      </c>
      <c r="O47" s="19">
        <f t="shared" si="16"/>
        <v>-1</v>
      </c>
      <c r="P47">
        <f t="shared" si="8"/>
        <v>6.2999999999999723E-3</v>
      </c>
    </row>
    <row r="48" spans="1:16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5"/>
      <c r="M48" s="16">
        <f t="shared" si="16"/>
        <v>1</v>
      </c>
      <c r="N48" s="16">
        <f t="shared" si="16"/>
        <v>1</v>
      </c>
      <c r="O48" s="19">
        <f t="shared" si="16"/>
        <v>1</v>
      </c>
      <c r="P48">
        <f t="shared" si="8"/>
        <v>0</v>
      </c>
    </row>
    <row r="49" spans="1:16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5"/>
      <c r="M49" s="16">
        <f t="shared" si="16"/>
        <v>0</v>
      </c>
      <c r="N49" s="16">
        <f t="shared" si="16"/>
        <v>0</v>
      </c>
      <c r="O49" s="19">
        <f t="shared" si="16"/>
        <v>0</v>
      </c>
      <c r="P49">
        <f t="shared" si="8"/>
        <v>0</v>
      </c>
    </row>
    <row r="50" spans="1:16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5"/>
      <c r="M50" s="16">
        <f t="shared" si="16"/>
        <v>1</v>
      </c>
      <c r="N50" s="16">
        <f t="shared" si="16"/>
        <v>0</v>
      </c>
      <c r="O50" s="19">
        <f t="shared" si="16"/>
        <v>0</v>
      </c>
      <c r="P50">
        <f t="shared" si="8"/>
        <v>0</v>
      </c>
    </row>
    <row r="51" spans="1:16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5"/>
      <c r="M51" s="16">
        <f t="shared" si="16"/>
        <v>1</v>
      </c>
      <c r="N51" s="16">
        <f t="shared" si="16"/>
        <v>0</v>
      </c>
      <c r="O51" s="19">
        <f t="shared" si="16"/>
        <v>1</v>
      </c>
      <c r="P51">
        <f t="shared" si="8"/>
        <v>3.7000000000000366E-3</v>
      </c>
    </row>
    <row r="52" spans="1:16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1"/>
      <c r="M52" s="22">
        <f t="shared" si="16"/>
        <v>0</v>
      </c>
      <c r="N52" s="22">
        <f t="shared" si="16"/>
        <v>0</v>
      </c>
      <c r="O52" s="25">
        <f t="shared" si="16"/>
        <v>-1</v>
      </c>
      <c r="P52">
        <f t="shared" si="8"/>
        <v>25.850000000000136</v>
      </c>
    </row>
    <row r="53" spans="1:16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IF(SUM(M53:N53)&gt;=2,1,IF(SUM(M53:N53)&lt;=-2,-1,0))</f>
        <v>-1</v>
      </c>
      <c r="K53" s="9">
        <f>IF(AND(J46=-1,(I46-I53)&gt;0),1,IF(AND(J46=1,(I53-I46)&gt;0),-1,0))</f>
        <v>1</v>
      </c>
      <c r="L53" s="9"/>
      <c r="M53" s="10">
        <f t="shared" si="16"/>
        <v>-1</v>
      </c>
      <c r="N53" s="10">
        <f t="shared" si="16"/>
        <v>-1</v>
      </c>
      <c r="O53" s="13">
        <f t="shared" si="16"/>
        <v>1</v>
      </c>
      <c r="P53">
        <f t="shared" si="8"/>
        <v>1.2599999999999945E-2</v>
      </c>
    </row>
    <row r="54" spans="1:16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5"/>
      <c r="M54" s="16">
        <f t="shared" si="16"/>
        <v>0</v>
      </c>
      <c r="N54" s="16">
        <f t="shared" si="16"/>
        <v>1</v>
      </c>
      <c r="O54" s="19">
        <f t="shared" si="16"/>
        <v>-1</v>
      </c>
      <c r="P54">
        <f t="shared" si="8"/>
        <v>1.6999999999999904E-2</v>
      </c>
    </row>
    <row r="55" spans="1:16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5"/>
      <c r="M55" s="16">
        <f t="shared" si="16"/>
        <v>0</v>
      </c>
      <c r="N55" s="16">
        <f t="shared" si="16"/>
        <v>1</v>
      </c>
      <c r="O55" s="19">
        <f t="shared" si="16"/>
        <v>-1</v>
      </c>
      <c r="P55">
        <f t="shared" si="8"/>
        <v>0</v>
      </c>
    </row>
    <row r="56" spans="1:16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5"/>
      <c r="M56" s="16">
        <f t="shared" si="16"/>
        <v>0</v>
      </c>
      <c r="N56" s="16">
        <f t="shared" si="16"/>
        <v>0</v>
      </c>
      <c r="O56" s="19">
        <f t="shared" si="16"/>
        <v>0</v>
      </c>
      <c r="P56">
        <f t="shared" si="8"/>
        <v>0</v>
      </c>
    </row>
    <row r="57" spans="1:16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5"/>
      <c r="M57" s="16">
        <f t="shared" si="16"/>
        <v>1</v>
      </c>
      <c r="N57" s="16">
        <f t="shared" si="16"/>
        <v>1</v>
      </c>
      <c r="O57" s="19">
        <f t="shared" si="16"/>
        <v>-1</v>
      </c>
      <c r="P57">
        <f t="shared" si="8"/>
        <v>0</v>
      </c>
    </row>
    <row r="58" spans="1:16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5"/>
      <c r="M58" s="16">
        <f t="shared" si="16"/>
        <v>1</v>
      </c>
      <c r="N58" s="16">
        <f t="shared" si="16"/>
        <v>0</v>
      </c>
      <c r="O58" s="19">
        <f t="shared" si="16"/>
        <v>-1</v>
      </c>
      <c r="P58">
        <f t="shared" si="8"/>
        <v>0</v>
      </c>
    </row>
    <row r="59" spans="1:16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1"/>
      <c r="M59" s="22">
        <f t="shared" si="16"/>
        <v>-1</v>
      </c>
      <c r="N59" s="22">
        <f t="shared" si="16"/>
        <v>-1</v>
      </c>
      <c r="O59" s="25">
        <f t="shared" si="16"/>
        <v>1</v>
      </c>
      <c r="P59">
        <f t="shared" si="8"/>
        <v>0</v>
      </c>
    </row>
    <row r="60" spans="1:16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9"/>
      <c r="M60" s="10">
        <f t="shared" ref="M60:O75" si="24">IF(F60&gt;5%,1,IF(F60&lt;-5%,-1,0))</f>
        <v>-1</v>
      </c>
      <c r="N60" s="10">
        <f t="shared" si="24"/>
        <v>-1</v>
      </c>
      <c r="O60" s="13">
        <f t="shared" si="24"/>
        <v>1</v>
      </c>
      <c r="P60">
        <f t="shared" si="8"/>
        <v>0</v>
      </c>
    </row>
    <row r="61" spans="1:16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5"/>
      <c r="M61" s="16">
        <f t="shared" si="24"/>
        <v>0</v>
      </c>
      <c r="N61" s="16">
        <f t="shared" si="24"/>
        <v>-1</v>
      </c>
      <c r="O61" s="19">
        <f t="shared" si="24"/>
        <v>1</v>
      </c>
      <c r="P61">
        <f t="shared" si="8"/>
        <v>0</v>
      </c>
    </row>
    <row r="62" spans="1:16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5"/>
      <c r="M62" s="16">
        <f t="shared" si="24"/>
        <v>0</v>
      </c>
      <c r="N62" s="16">
        <f t="shared" si="24"/>
        <v>1</v>
      </c>
      <c r="O62" s="19" t="e">
        <f t="shared" si="24"/>
        <v>#DIV/0!</v>
      </c>
      <c r="P62">
        <f t="shared" si="8"/>
        <v>0</v>
      </c>
    </row>
    <row r="63" spans="1:16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5"/>
      <c r="M63" s="16">
        <f t="shared" si="24"/>
        <v>-1</v>
      </c>
      <c r="N63" s="16">
        <f t="shared" si="24"/>
        <v>-1</v>
      </c>
      <c r="O63" s="19">
        <f t="shared" si="24"/>
        <v>-1</v>
      </c>
      <c r="P63">
        <f t="shared" si="8"/>
        <v>0</v>
      </c>
    </row>
    <row r="64" spans="1:16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5"/>
      <c r="M64" s="16">
        <f t="shared" si="24"/>
        <v>1</v>
      </c>
      <c r="N64" s="16">
        <f t="shared" si="24"/>
        <v>0</v>
      </c>
      <c r="O64" s="19">
        <f t="shared" si="24"/>
        <v>1</v>
      </c>
      <c r="P64">
        <f t="shared" si="8"/>
        <v>7.9999999999998295E-2</v>
      </c>
    </row>
    <row r="65" spans="1:16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5"/>
      <c r="M65" s="16">
        <f t="shared" si="24"/>
        <v>1</v>
      </c>
      <c r="N65" s="16">
        <f t="shared" si="24"/>
        <v>0</v>
      </c>
      <c r="O65" s="19">
        <f t="shared" si="24"/>
        <v>1</v>
      </c>
      <c r="P65">
        <f t="shared" si="8"/>
        <v>0</v>
      </c>
    </row>
    <row r="66" spans="1:16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1"/>
      <c r="M66" s="22">
        <f t="shared" si="24"/>
        <v>1</v>
      </c>
      <c r="N66" s="22">
        <f t="shared" si="24"/>
        <v>1</v>
      </c>
      <c r="O66" s="25">
        <f t="shared" si="24"/>
        <v>-1</v>
      </c>
      <c r="P66">
        <f t="shared" si="8"/>
        <v>7.9100000000000819</v>
      </c>
    </row>
    <row r="67" spans="1:16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9"/>
      <c r="M67" s="10">
        <f t="shared" si="24"/>
        <v>-1</v>
      </c>
      <c r="N67" s="10">
        <f t="shared" si="24"/>
        <v>-1</v>
      </c>
      <c r="O67" s="13">
        <f t="shared" si="24"/>
        <v>1</v>
      </c>
      <c r="P67">
        <f t="shared" si="8"/>
        <v>0</v>
      </c>
    </row>
    <row r="68" spans="1:16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5"/>
      <c r="M68" s="16">
        <f t="shared" si="24"/>
        <v>0</v>
      </c>
      <c r="N68" s="16">
        <f t="shared" si="24"/>
        <v>-1</v>
      </c>
      <c r="O68" s="19">
        <f t="shared" si="24"/>
        <v>1</v>
      </c>
      <c r="P68">
        <f t="shared" si="8"/>
        <v>0</v>
      </c>
    </row>
    <row r="69" spans="1:16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5"/>
      <c r="M69" s="16">
        <f t="shared" si="24"/>
        <v>-1</v>
      </c>
      <c r="N69" s="16">
        <f t="shared" si="24"/>
        <v>1</v>
      </c>
      <c r="O69" s="19" t="e">
        <f t="shared" si="24"/>
        <v>#DIV/0!</v>
      </c>
      <c r="P69">
        <f t="shared" si="8"/>
        <v>0</v>
      </c>
    </row>
    <row r="70" spans="1:16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5"/>
      <c r="M70" s="16">
        <f t="shared" si="24"/>
        <v>1</v>
      </c>
      <c r="N70" s="16">
        <f t="shared" si="24"/>
        <v>1</v>
      </c>
      <c r="O70" s="19">
        <f t="shared" si="24"/>
        <v>-1</v>
      </c>
      <c r="P70">
        <f t="shared" si="8"/>
        <v>2.3999999999999577E-3</v>
      </c>
    </row>
    <row r="71" spans="1:16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5"/>
      <c r="M71" s="16">
        <f t="shared" si="24"/>
        <v>-1</v>
      </c>
      <c r="N71" s="16">
        <f t="shared" si="24"/>
        <v>-1</v>
      </c>
      <c r="O71" s="19">
        <f t="shared" si="24"/>
        <v>1</v>
      </c>
      <c r="P71">
        <f t="shared" si="8"/>
        <v>0</v>
      </c>
    </row>
    <row r="72" spans="1:16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5"/>
      <c r="M72" s="16">
        <f t="shared" si="24"/>
        <v>1</v>
      </c>
      <c r="N72" s="16">
        <f t="shared" si="24"/>
        <v>0</v>
      </c>
      <c r="O72" s="19">
        <f t="shared" si="24"/>
        <v>-1</v>
      </c>
      <c r="P72">
        <f t="shared" si="8"/>
        <v>0</v>
      </c>
    </row>
    <row r="73" spans="1:16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1"/>
      <c r="M73" s="22">
        <f t="shared" si="24"/>
        <v>-1</v>
      </c>
      <c r="N73" s="22">
        <f t="shared" si="24"/>
        <v>0</v>
      </c>
      <c r="O73" s="25">
        <f t="shared" si="24"/>
        <v>-1</v>
      </c>
      <c r="P73">
        <f t="shared" si="8"/>
        <v>5.7400000000000091</v>
      </c>
    </row>
    <row r="74" spans="1:16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9"/>
      <c r="M74" s="10">
        <f t="shared" si="24"/>
        <v>1</v>
      </c>
      <c r="N74" s="10">
        <f t="shared" si="24"/>
        <v>1</v>
      </c>
      <c r="O74" s="13">
        <f t="shared" si="24"/>
        <v>-1</v>
      </c>
      <c r="P74">
        <f t="shared" si="8"/>
        <v>1.6199999999999992E-2</v>
      </c>
    </row>
    <row r="75" spans="1:16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1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1" si="32">IF(AND(J68=-1,(I68-I75)&gt;0),1,IF(AND(J68=1,(I75-I68)&gt;0),-1,0))</f>
        <v>0</v>
      </c>
      <c r="L75" s="15"/>
      <c r="M75" s="16">
        <f t="shared" si="24"/>
        <v>0</v>
      </c>
      <c r="N75" s="16">
        <f t="shared" si="24"/>
        <v>0</v>
      </c>
      <c r="O75" s="19">
        <f t="shared" si="24"/>
        <v>1</v>
      </c>
      <c r="P75">
        <f t="shared" si="8"/>
        <v>0</v>
      </c>
    </row>
    <row r="76" spans="1:16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2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5"/>
      <c r="M76" s="16">
        <f t="shared" ref="M76:O91" si="34">IF(F76&gt;5%,1,IF(F76&lt;-5%,-1,0))</f>
        <v>-1</v>
      </c>
      <c r="N76" s="16">
        <f t="shared" si="34"/>
        <v>1</v>
      </c>
      <c r="O76" s="19">
        <f t="shared" si="34"/>
        <v>0</v>
      </c>
      <c r="P76">
        <f t="shared" si="8"/>
        <v>0</v>
      </c>
    </row>
    <row r="77" spans="1:16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5"/>
      <c r="M77" s="16">
        <f t="shared" si="34"/>
        <v>1</v>
      </c>
      <c r="N77" s="16">
        <f t="shared" si="34"/>
        <v>1</v>
      </c>
      <c r="O77" s="19">
        <f t="shared" si="34"/>
        <v>1</v>
      </c>
      <c r="P77">
        <f t="shared" si="8"/>
        <v>2.5400000000000089E-2</v>
      </c>
    </row>
    <row r="78" spans="1:16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5"/>
      <c r="M78" s="16">
        <f t="shared" si="34"/>
        <v>-1</v>
      </c>
      <c r="N78" s="16">
        <f t="shared" si="34"/>
        <v>0</v>
      </c>
      <c r="O78" s="19">
        <f t="shared" si="34"/>
        <v>-1</v>
      </c>
      <c r="P78">
        <f t="shared" si="8"/>
        <v>0</v>
      </c>
    </row>
    <row r="79" spans="1:16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5"/>
      <c r="M79" s="16">
        <f t="shared" si="34"/>
        <v>1</v>
      </c>
      <c r="N79" s="16">
        <f t="shared" si="34"/>
        <v>1</v>
      </c>
      <c r="O79" s="19">
        <f t="shared" si="34"/>
        <v>-1</v>
      </c>
      <c r="P79">
        <f t="shared" si="8"/>
        <v>0</v>
      </c>
    </row>
    <row r="80" spans="1:16" x14ac:dyDescent="0.2">
      <c r="A80" s="14">
        <v>24</v>
      </c>
      <c r="B80" s="15" t="s">
        <v>16</v>
      </c>
      <c r="C80" s="16">
        <v>27.54</v>
      </c>
      <c r="D80" s="16">
        <v>69.739999999999995</v>
      </c>
      <c r="E80" s="16">
        <v>12.1</v>
      </c>
      <c r="F80" s="17">
        <f>IF(OR(C80=0,C73=0),"",C80/C73-1)</f>
        <v>0.15714285714285703</v>
      </c>
      <c r="G80" s="17">
        <f t="shared" si="31"/>
        <v>3.4874065873235716E-2</v>
      </c>
      <c r="H80" s="17">
        <f t="shared" si="33"/>
        <v>0.12662942271880806</v>
      </c>
      <c r="I80" s="18">
        <v>1279.55</v>
      </c>
      <c r="J80" s="16">
        <f t="shared" si="21"/>
        <v>0</v>
      </c>
      <c r="K80" s="15">
        <f t="shared" si="32"/>
        <v>0</v>
      </c>
      <c r="L80" s="15"/>
      <c r="M80" s="16">
        <f t="shared" si="34"/>
        <v>1</v>
      </c>
      <c r="N80" s="16">
        <f t="shared" si="34"/>
        <v>0</v>
      </c>
      <c r="O80" s="19">
        <f t="shared" si="34"/>
        <v>1</v>
      </c>
      <c r="P80">
        <f t="shared" si="8"/>
        <v>0</v>
      </c>
    </row>
    <row r="81" spans="1:16" x14ac:dyDescent="0.2">
      <c r="A81" s="20">
        <v>24</v>
      </c>
      <c r="B81" s="21" t="s">
        <v>17</v>
      </c>
      <c r="C81" s="22">
        <v>41.01</v>
      </c>
      <c r="D81" s="22">
        <v>64.849999999999994</v>
      </c>
      <c r="E81" s="22">
        <v>70.010000000000005</v>
      </c>
      <c r="F81" s="17">
        <f>IF(OR(C81=0,C74=0),"",C81/C74-1)</f>
        <v>0.41316333563059948</v>
      </c>
      <c r="G81" s="17">
        <f t="shared" si="31"/>
        <v>0.20017266896891961</v>
      </c>
      <c r="H81" s="17">
        <f t="shared" si="33"/>
        <v>-0.16195834330859471</v>
      </c>
      <c r="I81" s="18"/>
      <c r="J81" s="16">
        <f t="shared" ref="J81" si="35">IF(SUM(M81:N81)&gt;=2,1,IF(SUM(M81:N81)&lt;=-2,-1,0))</f>
        <v>1</v>
      </c>
      <c r="K81" s="15">
        <f t="shared" si="32"/>
        <v>0</v>
      </c>
      <c r="L81" s="15"/>
      <c r="M81" s="16">
        <f t="shared" si="34"/>
        <v>1</v>
      </c>
      <c r="N81" s="16">
        <f t="shared" si="34"/>
        <v>1</v>
      </c>
      <c r="O81" s="19">
        <f t="shared" si="34"/>
        <v>-1</v>
      </c>
    </row>
    <row r="82" spans="1:16" x14ac:dyDescent="0.2">
      <c r="A82" s="8">
        <v>25</v>
      </c>
      <c r="B82" s="9" t="s">
        <v>10</v>
      </c>
      <c r="C82" s="10">
        <v>0</v>
      </c>
      <c r="D82" s="10">
        <v>100</v>
      </c>
      <c r="E82" s="10">
        <v>39.94</v>
      </c>
      <c r="F82" s="11" t="str">
        <f t="shared" ref="F82:F88" si="36">IF(OR(C82=0,C74=0),"",C82/C74-1)</f>
        <v/>
      </c>
      <c r="G82" s="11">
        <f>(D82/D74-1)*-1</f>
        <v>-0.23334977799703993</v>
      </c>
      <c r="H82" s="11">
        <f t="shared" ref="H82:H88" si="37">E82/E74-1</f>
        <v>-0.52190567392865694</v>
      </c>
      <c r="I82" s="12">
        <v>1.1656</v>
      </c>
      <c r="J82" s="10">
        <f t="shared" ref="J82:J88" si="38">IF(SUM(M82:N82)&gt;=2,1,IF(SUM(M82:N82)&lt;=-2,-1,0))</f>
        <v>0</v>
      </c>
      <c r="K82" s="9">
        <f t="shared" ref="K82:K121" si="39">IF(AND(J74=-1,(I74-I82)&gt;0),1,IF(AND(J74=1,(I82-I74)&gt;0),-1,0))</f>
        <v>-1</v>
      </c>
      <c r="L82" s="9"/>
      <c r="M82" s="10">
        <f t="shared" si="34"/>
        <v>1</v>
      </c>
      <c r="N82" s="10">
        <f t="shared" si="34"/>
        <v>-1</v>
      </c>
      <c r="O82" s="13">
        <f t="shared" si="34"/>
        <v>-1</v>
      </c>
      <c r="P82">
        <f t="shared" ref="P82:P88" si="40">IF(OR(K82=1,K82=-1),ABS(I82-I74),0)</f>
        <v>5.1999999999998714E-3</v>
      </c>
    </row>
    <row r="83" spans="1:16" x14ac:dyDescent="0.2">
      <c r="A83" s="14">
        <v>25</v>
      </c>
      <c r="B83" s="15" t="s">
        <v>11</v>
      </c>
      <c r="C83" s="27">
        <v>31.2</v>
      </c>
      <c r="D83" s="27">
        <v>84.01</v>
      </c>
      <c r="E83" s="27">
        <v>8.6199999999999992</v>
      </c>
      <c r="F83" s="17">
        <f t="shared" si="36"/>
        <v>-0.46529562982005146</v>
      </c>
      <c r="G83" s="17">
        <f t="shared" ref="G83:G88" si="41">IF(D75=0,"",(D83/D75-1)*-1)</f>
        <v>-0.45497055767232419</v>
      </c>
      <c r="H83" s="17">
        <f t="shared" si="37"/>
        <v>-0.9007141211702373</v>
      </c>
      <c r="I83" s="18">
        <v>1.3253999999999999</v>
      </c>
      <c r="J83" s="16">
        <f t="shared" si="38"/>
        <v>-1</v>
      </c>
      <c r="K83" s="15">
        <f t="shared" si="39"/>
        <v>0</v>
      </c>
      <c r="L83" s="15"/>
      <c r="M83" s="16">
        <f t="shared" si="34"/>
        <v>-1</v>
      </c>
      <c r="N83" s="16">
        <f t="shared" si="34"/>
        <v>-1</v>
      </c>
      <c r="O83" s="19">
        <f t="shared" si="34"/>
        <v>-1</v>
      </c>
      <c r="P83">
        <f t="shared" si="40"/>
        <v>0</v>
      </c>
    </row>
    <row r="84" spans="1:16" x14ac:dyDescent="0.2">
      <c r="A84" s="14">
        <v>25</v>
      </c>
      <c r="B84" s="15" t="s">
        <v>12</v>
      </c>
      <c r="C84" s="27">
        <v>75.150000000000006</v>
      </c>
      <c r="D84" s="27">
        <v>10.51</v>
      </c>
      <c r="E84" s="27">
        <v>8.3800000000000008</v>
      </c>
      <c r="F84" s="17">
        <f t="shared" si="36"/>
        <v>-0.1266705403834979</v>
      </c>
      <c r="G84" s="17">
        <f t="shared" si="41"/>
        <v>-4.6810810810810803</v>
      </c>
      <c r="H84" s="17">
        <f t="shared" si="37"/>
        <v>-3.4562211981566726E-2</v>
      </c>
      <c r="I84" s="18">
        <v>0.98740000000000006</v>
      </c>
      <c r="J84" s="16">
        <f t="shared" si="38"/>
        <v>-1</v>
      </c>
      <c r="K84" s="15">
        <f t="shared" si="39"/>
        <v>0</v>
      </c>
      <c r="L84" s="15"/>
      <c r="M84" s="16">
        <f t="shared" si="34"/>
        <v>-1</v>
      </c>
      <c r="N84" s="16">
        <f t="shared" si="34"/>
        <v>-1</v>
      </c>
      <c r="O84" s="19">
        <f t="shared" si="34"/>
        <v>0</v>
      </c>
      <c r="P84">
        <f t="shared" si="40"/>
        <v>0</v>
      </c>
    </row>
    <row r="85" spans="1:16" x14ac:dyDescent="0.2">
      <c r="A85" s="14">
        <v>25</v>
      </c>
      <c r="B85" s="15" t="s">
        <v>13</v>
      </c>
      <c r="C85" s="27">
        <v>72.38</v>
      </c>
      <c r="D85" s="27">
        <v>37.07</v>
      </c>
      <c r="E85" s="27">
        <v>57.32</v>
      </c>
      <c r="F85" s="17">
        <f t="shared" si="36"/>
        <v>0.2067355785261753</v>
      </c>
      <c r="G85" s="17">
        <f t="shared" si="41"/>
        <v>-0.10755900806692575</v>
      </c>
      <c r="H85" s="17">
        <f t="shared" si="37"/>
        <v>-0.27387889536356724</v>
      </c>
      <c r="I85" s="18">
        <v>1.3265</v>
      </c>
      <c r="J85" s="16">
        <f t="shared" si="38"/>
        <v>0</v>
      </c>
      <c r="K85" s="15">
        <f t="shared" si="39"/>
        <v>-1</v>
      </c>
      <c r="L85" s="15"/>
      <c r="M85" s="16">
        <f t="shared" si="34"/>
        <v>1</v>
      </c>
      <c r="N85" s="16">
        <f t="shared" si="34"/>
        <v>-1</v>
      </c>
      <c r="O85" s="19">
        <f t="shared" si="34"/>
        <v>-1</v>
      </c>
      <c r="P85">
        <f t="shared" si="40"/>
        <v>8.899999999999908E-3</v>
      </c>
    </row>
    <row r="86" spans="1:16" x14ac:dyDescent="0.2">
      <c r="A86" s="14">
        <v>25</v>
      </c>
      <c r="B86" s="15" t="s">
        <v>14</v>
      </c>
      <c r="C86" s="27">
        <v>30.08</v>
      </c>
      <c r="D86" s="27">
        <v>66.069999999999993</v>
      </c>
      <c r="E86" s="27">
        <v>96.53</v>
      </c>
      <c r="F86" s="17">
        <f t="shared" si="36"/>
        <v>43.235294117647051</v>
      </c>
      <c r="G86" s="17">
        <f t="shared" si="41"/>
        <v>0.2302225329138996</v>
      </c>
      <c r="H86" s="17">
        <f t="shared" si="37"/>
        <v>6.5805454344705749E-2</v>
      </c>
      <c r="I86" s="18">
        <v>109.94</v>
      </c>
      <c r="J86" s="16">
        <f t="shared" si="38"/>
        <v>1</v>
      </c>
      <c r="K86" s="15">
        <f t="shared" si="39"/>
        <v>0</v>
      </c>
      <c r="L86" s="15"/>
      <c r="M86" s="16">
        <f t="shared" si="34"/>
        <v>1</v>
      </c>
      <c r="N86" s="16">
        <f t="shared" si="34"/>
        <v>1</v>
      </c>
      <c r="O86" s="19">
        <f t="shared" si="34"/>
        <v>1</v>
      </c>
      <c r="P86">
        <f t="shared" si="40"/>
        <v>0</v>
      </c>
    </row>
    <row r="87" spans="1:16" x14ac:dyDescent="0.2">
      <c r="A87" s="14">
        <v>25</v>
      </c>
      <c r="B87" s="15" t="s">
        <v>15</v>
      </c>
      <c r="C87" s="27">
        <v>0</v>
      </c>
      <c r="D87" s="27">
        <v>100</v>
      </c>
      <c r="E87" s="27">
        <v>48.6</v>
      </c>
      <c r="F87" s="17" t="str">
        <f t="shared" si="36"/>
        <v/>
      </c>
      <c r="G87" s="17">
        <f t="shared" si="41"/>
        <v>-0.10803324099723</v>
      </c>
      <c r="H87" s="17">
        <f t="shared" si="37"/>
        <v>1.2360939431397266E-3</v>
      </c>
      <c r="I87" s="18">
        <v>0.74380000000000002</v>
      </c>
      <c r="J87" s="16">
        <f t="shared" si="38"/>
        <v>0</v>
      </c>
      <c r="K87" s="15">
        <f t="shared" si="39"/>
        <v>-1</v>
      </c>
      <c r="L87" s="15"/>
      <c r="M87" s="16">
        <f t="shared" si="34"/>
        <v>1</v>
      </c>
      <c r="N87" s="16">
        <f t="shared" si="34"/>
        <v>-1</v>
      </c>
      <c r="O87" s="19">
        <f t="shared" si="34"/>
        <v>0</v>
      </c>
      <c r="P87">
        <f t="shared" si="40"/>
        <v>2.9999999999996696E-4</v>
      </c>
    </row>
    <row r="88" spans="1:16" x14ac:dyDescent="0.2">
      <c r="A88" s="14">
        <v>25</v>
      </c>
      <c r="B88" s="15" t="s">
        <v>16</v>
      </c>
      <c r="C88" s="16">
        <v>13.09</v>
      </c>
      <c r="D88" s="16">
        <v>85.22</v>
      </c>
      <c r="E88" s="16">
        <v>28.7</v>
      </c>
      <c r="F88" s="17">
        <f t="shared" si="36"/>
        <v>-0.52469135802469136</v>
      </c>
      <c r="G88" s="17">
        <f t="shared" si="41"/>
        <v>-0.22196730714080881</v>
      </c>
      <c r="H88" s="17">
        <f t="shared" si="37"/>
        <v>1.3719008264462809</v>
      </c>
      <c r="I88" s="18">
        <v>1269</v>
      </c>
      <c r="J88" s="16">
        <f t="shared" si="38"/>
        <v>-1</v>
      </c>
      <c r="K88" s="15">
        <f t="shared" si="39"/>
        <v>0</v>
      </c>
      <c r="L88" s="15"/>
      <c r="M88" s="16">
        <f t="shared" si="34"/>
        <v>-1</v>
      </c>
      <c r="N88" s="16">
        <f t="shared" si="34"/>
        <v>-1</v>
      </c>
      <c r="O88" s="19">
        <f t="shared" si="34"/>
        <v>1</v>
      </c>
      <c r="P88">
        <f t="shared" si="40"/>
        <v>0</v>
      </c>
    </row>
    <row r="89" spans="1:16" x14ac:dyDescent="0.2">
      <c r="A89" s="20">
        <v>25</v>
      </c>
      <c r="B89" s="21" t="s">
        <v>17</v>
      </c>
      <c r="C89" s="22">
        <v>45.918999999999997</v>
      </c>
      <c r="D89" s="22">
        <v>59.75</v>
      </c>
      <c r="E89" s="22">
        <v>76.52</v>
      </c>
      <c r="F89" s="17" t="str">
        <f>IF(OR(C89=0,C82=0),"",C89/C82-1)</f>
        <v/>
      </c>
      <c r="G89" s="17">
        <f t="shared" ref="G89" si="42">IF(D82=0,"",(D89/D82-1)*-1)</f>
        <v>0.40249999999999997</v>
      </c>
      <c r="H89" s="17">
        <f t="shared" ref="H89" si="43">E89/E82-1</f>
        <v>0.91587381071607421</v>
      </c>
      <c r="I89" s="18">
        <v>0.69010000000000005</v>
      </c>
      <c r="J89" s="16">
        <f t="shared" ref="J89" si="44">IF(SUM(M89:N89)&gt;=2,1,IF(SUM(M89:N89)&lt;=-2,-1,0))</f>
        <v>1</v>
      </c>
      <c r="K89" s="15">
        <f t="shared" si="39"/>
        <v>-1</v>
      </c>
      <c r="L89" s="15"/>
      <c r="M89" s="16">
        <f t="shared" si="34"/>
        <v>1</v>
      </c>
      <c r="N89" s="16">
        <f t="shared" si="34"/>
        <v>1</v>
      </c>
      <c r="O89" s="19">
        <f t="shared" si="34"/>
        <v>1</v>
      </c>
    </row>
    <row r="90" spans="1:16" x14ac:dyDescent="0.2">
      <c r="A90" s="8">
        <v>26</v>
      </c>
      <c r="B90" s="9" t="s">
        <v>10</v>
      </c>
      <c r="C90" s="10">
        <v>0</v>
      </c>
      <c r="D90" s="10">
        <v>100</v>
      </c>
      <c r="E90" s="10">
        <v>34.15</v>
      </c>
      <c r="F90" s="11" t="str">
        <f t="shared" ref="F90:F121" si="45">IF(OR(C90=0,C82=0),"",C90/C82-1)</f>
        <v/>
      </c>
      <c r="G90" s="11">
        <f>(D90/D82-1)*-1</f>
        <v>0</v>
      </c>
      <c r="H90" s="11">
        <f t="shared" ref="H90:H121" si="46">E90/E82-1</f>
        <v>-0.14496745117676513</v>
      </c>
      <c r="I90" s="12">
        <v>1.1681999999999999</v>
      </c>
      <c r="J90" s="10">
        <f t="shared" ref="J90:J96" si="47">IF(SUM(M90:N90)&gt;=2,1,IF(SUM(M90:N90)&lt;=-2,-1,0))</f>
        <v>0</v>
      </c>
      <c r="K90" s="9">
        <f t="shared" si="39"/>
        <v>0</v>
      </c>
      <c r="L90" s="9"/>
      <c r="M90" s="10">
        <f t="shared" si="34"/>
        <v>1</v>
      </c>
      <c r="N90" s="10">
        <f t="shared" si="34"/>
        <v>0</v>
      </c>
      <c r="O90" s="13">
        <f t="shared" si="34"/>
        <v>-1</v>
      </c>
      <c r="P90">
        <f t="shared" ref="P90:P95" si="48">IF(OR(K90=1,K90=-1),ABS(I90-I82),0)</f>
        <v>0</v>
      </c>
    </row>
    <row r="91" spans="1:16" x14ac:dyDescent="0.2">
      <c r="A91" s="14">
        <v>26</v>
      </c>
      <c r="B91" s="15" t="s">
        <v>11</v>
      </c>
      <c r="C91" s="27">
        <v>28.86</v>
      </c>
      <c r="D91" s="27">
        <v>86.5</v>
      </c>
      <c r="E91" s="27">
        <v>6.17</v>
      </c>
      <c r="F91" s="17">
        <f t="shared" si="45"/>
        <v>-7.4999999999999956E-2</v>
      </c>
      <c r="G91" s="17">
        <f t="shared" ref="G91:G97" si="49">IF(D83=0,"",(D91/D83-1)*-1)</f>
        <v>-2.9639328651350993E-2</v>
      </c>
      <c r="H91" s="17">
        <f t="shared" si="46"/>
        <v>-0.28422273781902552</v>
      </c>
      <c r="I91" s="18">
        <v>1.3203</v>
      </c>
      <c r="J91" s="16">
        <f t="shared" si="47"/>
        <v>0</v>
      </c>
      <c r="K91" s="15">
        <f t="shared" si="39"/>
        <v>1</v>
      </c>
      <c r="L91" s="15"/>
      <c r="M91" s="16">
        <f t="shared" si="34"/>
        <v>-1</v>
      </c>
      <c r="N91" s="16">
        <f t="shared" si="34"/>
        <v>0</v>
      </c>
      <c r="O91" s="19">
        <f t="shared" si="34"/>
        <v>-1</v>
      </c>
      <c r="P91">
        <f t="shared" si="48"/>
        <v>5.0999999999998824E-3</v>
      </c>
    </row>
    <row r="92" spans="1:16" x14ac:dyDescent="0.2">
      <c r="A92" s="14">
        <v>26</v>
      </c>
      <c r="B92" s="15" t="s">
        <v>12</v>
      </c>
      <c r="C92" s="27">
        <v>88.21</v>
      </c>
      <c r="D92" s="27">
        <v>2.63</v>
      </c>
      <c r="E92" s="27">
        <v>19.739999999999998</v>
      </c>
      <c r="F92" s="17">
        <f t="shared" si="45"/>
        <v>0.17378576180971383</v>
      </c>
      <c r="G92" s="17">
        <f t="shared" si="49"/>
        <v>0.74976213130352054</v>
      </c>
      <c r="H92" s="17">
        <f t="shared" si="46"/>
        <v>1.3556085918854412</v>
      </c>
      <c r="I92" s="18">
        <v>0.98970000000000002</v>
      </c>
      <c r="J92" s="16">
        <f t="shared" si="47"/>
        <v>1</v>
      </c>
      <c r="K92" s="15">
        <f t="shared" si="39"/>
        <v>0</v>
      </c>
      <c r="L92" s="15"/>
      <c r="M92" s="16">
        <f t="shared" ref="M92:O107" si="50">IF(F92&gt;5%,1,IF(F92&lt;-5%,-1,0))</f>
        <v>1</v>
      </c>
      <c r="N92" s="16">
        <f t="shared" si="50"/>
        <v>1</v>
      </c>
      <c r="O92" s="19">
        <f t="shared" si="50"/>
        <v>1</v>
      </c>
      <c r="P92">
        <f t="shared" si="48"/>
        <v>0</v>
      </c>
    </row>
    <row r="93" spans="1:16" x14ac:dyDescent="0.2">
      <c r="A93" s="14">
        <v>26</v>
      </c>
      <c r="B93" s="15" t="s">
        <v>13</v>
      </c>
      <c r="C93" s="27">
        <v>95.74</v>
      </c>
      <c r="D93" s="27">
        <v>0</v>
      </c>
      <c r="E93" s="27">
        <v>72.45</v>
      </c>
      <c r="F93" s="17">
        <f t="shared" si="45"/>
        <v>0.32274108869853557</v>
      </c>
      <c r="G93" s="17">
        <f t="shared" si="49"/>
        <v>1</v>
      </c>
      <c r="H93" s="17">
        <f t="shared" si="46"/>
        <v>0.26395673412421505</v>
      </c>
      <c r="I93" s="18">
        <v>1.3128</v>
      </c>
      <c r="J93" s="16">
        <f t="shared" si="47"/>
        <v>1</v>
      </c>
      <c r="K93" s="15">
        <f t="shared" si="39"/>
        <v>0</v>
      </c>
      <c r="L93" s="15"/>
      <c r="M93" s="16">
        <f t="shared" si="50"/>
        <v>1</v>
      </c>
      <c r="N93" s="16">
        <f t="shared" si="50"/>
        <v>1</v>
      </c>
      <c r="O93" s="19">
        <f t="shared" si="50"/>
        <v>1</v>
      </c>
      <c r="P93">
        <f t="shared" si="48"/>
        <v>0</v>
      </c>
    </row>
    <row r="94" spans="1:16" x14ac:dyDescent="0.2">
      <c r="A94" s="14">
        <v>26</v>
      </c>
      <c r="B94" s="15" t="s">
        <v>14</v>
      </c>
      <c r="C94" s="27">
        <v>28.99</v>
      </c>
      <c r="D94" s="27">
        <v>65.22</v>
      </c>
      <c r="E94" s="27">
        <v>96.39</v>
      </c>
      <c r="F94" s="17">
        <f t="shared" si="45"/>
        <v>-3.6236702127659615E-2</v>
      </c>
      <c r="G94" s="17">
        <f t="shared" si="49"/>
        <v>1.286514303011943E-2</v>
      </c>
      <c r="H94" s="17">
        <f t="shared" si="46"/>
        <v>-1.4503263234227903E-3</v>
      </c>
      <c r="I94" s="18">
        <v>110.73</v>
      </c>
      <c r="J94" s="16">
        <f t="shared" si="47"/>
        <v>0</v>
      </c>
      <c r="K94" s="15">
        <f t="shared" si="39"/>
        <v>-1</v>
      </c>
      <c r="L94" s="15"/>
      <c r="M94" s="16">
        <f t="shared" si="50"/>
        <v>0</v>
      </c>
      <c r="N94" s="16">
        <f t="shared" si="50"/>
        <v>0</v>
      </c>
      <c r="O94" s="19">
        <f t="shared" si="50"/>
        <v>0</v>
      </c>
      <c r="P94">
        <f t="shared" si="48"/>
        <v>0.79000000000000625</v>
      </c>
    </row>
    <row r="95" spans="1:16" x14ac:dyDescent="0.2">
      <c r="A95" s="14">
        <v>26</v>
      </c>
      <c r="B95" s="15" t="s">
        <v>15</v>
      </c>
      <c r="C95" s="27">
        <v>2.7</v>
      </c>
      <c r="D95" s="27">
        <v>100</v>
      </c>
      <c r="E95" s="27">
        <v>49.87</v>
      </c>
      <c r="F95" s="17" t="str">
        <f t="shared" si="45"/>
        <v/>
      </c>
      <c r="G95" s="17">
        <f t="shared" si="49"/>
        <v>0</v>
      </c>
      <c r="H95" s="17">
        <f t="shared" si="46"/>
        <v>2.6131687242798352E-2</v>
      </c>
      <c r="I95" s="18">
        <v>0.74</v>
      </c>
      <c r="J95" s="16">
        <f t="shared" si="47"/>
        <v>0</v>
      </c>
      <c r="K95" s="15">
        <f t="shared" si="39"/>
        <v>0</v>
      </c>
      <c r="L95" s="15"/>
      <c r="M95" s="16">
        <f t="shared" si="50"/>
        <v>1</v>
      </c>
      <c r="N95" s="16">
        <f t="shared" si="50"/>
        <v>0</v>
      </c>
      <c r="O95" s="19">
        <f t="shared" si="50"/>
        <v>0</v>
      </c>
      <c r="P95">
        <f t="shared" si="48"/>
        <v>0</v>
      </c>
    </row>
    <row r="96" spans="1:16" x14ac:dyDescent="0.2">
      <c r="A96" s="14">
        <v>26</v>
      </c>
      <c r="B96" s="15" t="s">
        <v>16</v>
      </c>
      <c r="C96" s="16">
        <v>4.54</v>
      </c>
      <c r="D96" s="16">
        <v>92.71</v>
      </c>
      <c r="E96" s="16">
        <v>17.55</v>
      </c>
      <c r="F96" s="17">
        <f t="shared" si="45"/>
        <v>-0.65317035905271204</v>
      </c>
      <c r="G96" s="17">
        <f t="shared" si="49"/>
        <v>-8.7890166627552224E-2</v>
      </c>
      <c r="H96" s="17">
        <f t="shared" si="46"/>
        <v>-0.38850174216027866</v>
      </c>
      <c r="I96" s="18">
        <v>1252.79</v>
      </c>
      <c r="J96" s="16">
        <f t="shared" si="47"/>
        <v>-1</v>
      </c>
      <c r="K96" s="15">
        <f t="shared" si="39"/>
        <v>1</v>
      </c>
      <c r="L96" s="15"/>
      <c r="M96" s="16">
        <f t="shared" si="50"/>
        <v>-1</v>
      </c>
      <c r="N96" s="16">
        <f t="shared" si="50"/>
        <v>-1</v>
      </c>
      <c r="O96" s="19">
        <f t="shared" si="50"/>
        <v>-1</v>
      </c>
      <c r="P96">
        <f>IF(OR(K96=1,K96=-1),ABS(I96-I88),0)/1000</f>
        <v>1.6210000000000037E-2</v>
      </c>
    </row>
    <row r="97" spans="1:16" x14ac:dyDescent="0.2">
      <c r="A97" s="14">
        <v>26</v>
      </c>
      <c r="B97" s="1" t="s">
        <v>17</v>
      </c>
      <c r="C97" s="27">
        <v>3.07</v>
      </c>
      <c r="D97" s="27">
        <v>100</v>
      </c>
      <c r="E97" s="27">
        <v>23.62</v>
      </c>
      <c r="F97" s="17">
        <f t="shared" si="45"/>
        <v>-0.93314314336113591</v>
      </c>
      <c r="G97" s="17">
        <f t="shared" si="49"/>
        <v>-0.67364016736401666</v>
      </c>
      <c r="H97" s="17">
        <f t="shared" si="46"/>
        <v>-0.69132253005750122</v>
      </c>
      <c r="I97" s="18">
        <v>0.67679999999999996</v>
      </c>
      <c r="J97" s="16">
        <f t="shared" ref="J97" si="51">IF(SUM(M97:N97)&gt;=2,1,IF(SUM(M97:N97)&lt;=-2,-1,0))</f>
        <v>-1</v>
      </c>
      <c r="K97" s="15">
        <f t="shared" si="39"/>
        <v>0</v>
      </c>
      <c r="L97" s="15"/>
      <c r="M97" s="16">
        <f t="shared" si="50"/>
        <v>-1</v>
      </c>
      <c r="N97" s="16">
        <f t="shared" si="50"/>
        <v>-1</v>
      </c>
      <c r="O97" s="19">
        <f t="shared" si="50"/>
        <v>-1</v>
      </c>
      <c r="P97">
        <f>IF(OR(K97=1,K97=-1),ABS(I97-I89),0)/1000</f>
        <v>0</v>
      </c>
    </row>
    <row r="98" spans="1:16" x14ac:dyDescent="0.2">
      <c r="A98" s="8">
        <v>27</v>
      </c>
      <c r="B98" s="9" t="s">
        <v>10</v>
      </c>
      <c r="C98" s="10">
        <v>2.89</v>
      </c>
      <c r="D98" s="10">
        <v>95.48</v>
      </c>
      <c r="E98" s="10">
        <v>33.33</v>
      </c>
      <c r="F98" s="11" t="str">
        <f t="shared" si="45"/>
        <v/>
      </c>
      <c r="G98" s="11">
        <f>(D98/D90-1)*-1</f>
        <v>4.5199999999999907E-2</v>
      </c>
      <c r="H98" s="11">
        <f t="shared" si="46"/>
        <v>-2.4011713030746673E-2</v>
      </c>
      <c r="I98" s="12">
        <v>1.1740999999999999</v>
      </c>
      <c r="J98" s="10">
        <f t="shared" ref="J98:J104" si="52">IF(SUM(M98:N98)&gt;=2,1,IF(SUM(M98:N98)&lt;=-2,-1,0))</f>
        <v>0</v>
      </c>
      <c r="K98" s="9">
        <f t="shared" si="39"/>
        <v>0</v>
      </c>
      <c r="L98" s="9"/>
      <c r="M98" s="10">
        <f t="shared" si="50"/>
        <v>1</v>
      </c>
      <c r="N98" s="10">
        <f t="shared" si="50"/>
        <v>0</v>
      </c>
      <c r="O98" s="13">
        <f t="shared" si="50"/>
        <v>0</v>
      </c>
      <c r="P98">
        <f t="shared" ref="P98:P121" si="53">IF(OR(K98=1,K98=-1),ABS(I98-I90),0)</f>
        <v>0</v>
      </c>
    </row>
    <row r="99" spans="1:16" x14ac:dyDescent="0.2">
      <c r="A99" s="14">
        <v>27</v>
      </c>
      <c r="B99" s="15" t="s">
        <v>11</v>
      </c>
      <c r="C99" s="27">
        <v>21.89</v>
      </c>
      <c r="D99" s="27">
        <v>97.38</v>
      </c>
      <c r="E99" s="27">
        <v>21.77</v>
      </c>
      <c r="F99" s="17">
        <f t="shared" si="45"/>
        <v>-0.24151074151074148</v>
      </c>
      <c r="G99" s="17">
        <f t="shared" ref="G99:G105" si="54">IF(D91=0,"",(D99/D91-1)*-1)</f>
        <v>-0.12578034682080919</v>
      </c>
      <c r="H99" s="17">
        <f t="shared" si="46"/>
        <v>2.5283630470016205</v>
      </c>
      <c r="I99" s="18">
        <v>1.327</v>
      </c>
      <c r="J99" s="16">
        <f t="shared" si="52"/>
        <v>-1</v>
      </c>
      <c r="K99" s="15">
        <f t="shared" si="39"/>
        <v>0</v>
      </c>
      <c r="L99" s="15"/>
      <c r="M99" s="16">
        <f t="shared" si="50"/>
        <v>-1</v>
      </c>
      <c r="N99" s="16">
        <f t="shared" si="50"/>
        <v>-1</v>
      </c>
      <c r="O99" s="19">
        <f t="shared" si="50"/>
        <v>1</v>
      </c>
      <c r="P99">
        <f t="shared" si="53"/>
        <v>0</v>
      </c>
    </row>
    <row r="100" spans="1:16" x14ac:dyDescent="0.2">
      <c r="A100" s="14">
        <v>27</v>
      </c>
      <c r="B100" s="15" t="s">
        <v>12</v>
      </c>
      <c r="C100" s="27">
        <v>93.99</v>
      </c>
      <c r="D100" s="27">
        <v>0.44</v>
      </c>
      <c r="E100" s="27">
        <v>21.87</v>
      </c>
      <c r="F100" s="17">
        <f t="shared" si="45"/>
        <v>6.5525450629180471E-2</v>
      </c>
      <c r="G100" s="17">
        <f t="shared" si="54"/>
        <v>0.83269961977186313</v>
      </c>
      <c r="H100" s="17">
        <f t="shared" si="46"/>
        <v>0.10790273556231011</v>
      </c>
      <c r="I100" s="18">
        <v>0.98880000000000001</v>
      </c>
      <c r="J100" s="16">
        <f t="shared" si="52"/>
        <v>1</v>
      </c>
      <c r="K100" s="15">
        <f t="shared" si="39"/>
        <v>0</v>
      </c>
      <c r="L100" s="15"/>
      <c r="M100" s="16">
        <f t="shared" si="50"/>
        <v>1</v>
      </c>
      <c r="N100" s="16">
        <f t="shared" si="50"/>
        <v>1</v>
      </c>
      <c r="O100" s="19">
        <f t="shared" si="50"/>
        <v>1</v>
      </c>
      <c r="P100">
        <f t="shared" si="53"/>
        <v>0</v>
      </c>
    </row>
    <row r="101" spans="1:16" x14ac:dyDescent="0.2">
      <c r="A101" s="14">
        <v>27</v>
      </c>
      <c r="B101" s="15" t="s">
        <v>13</v>
      </c>
      <c r="C101" s="27">
        <v>100</v>
      </c>
      <c r="D101" s="27">
        <v>0</v>
      </c>
      <c r="E101" s="27">
        <v>73.3</v>
      </c>
      <c r="F101" s="17">
        <f t="shared" si="45"/>
        <v>4.4495508669312844E-2</v>
      </c>
      <c r="G101" s="17" t="str">
        <f t="shared" si="54"/>
        <v/>
      </c>
      <c r="H101" s="17">
        <f t="shared" si="46"/>
        <v>1.1732229123533333E-2</v>
      </c>
      <c r="I101" s="18">
        <v>1.3076000000000001</v>
      </c>
      <c r="J101" s="16">
        <f t="shared" si="52"/>
        <v>0</v>
      </c>
      <c r="K101" s="15">
        <f t="shared" si="39"/>
        <v>0</v>
      </c>
      <c r="L101" s="15"/>
      <c r="M101" s="16">
        <f t="shared" si="50"/>
        <v>0</v>
      </c>
      <c r="N101" s="16">
        <f t="shared" si="50"/>
        <v>1</v>
      </c>
      <c r="O101" s="19">
        <f t="shared" si="50"/>
        <v>0</v>
      </c>
      <c r="P101">
        <f t="shared" si="53"/>
        <v>0</v>
      </c>
    </row>
    <row r="102" spans="1:16" x14ac:dyDescent="0.2">
      <c r="A102" s="14">
        <v>27</v>
      </c>
      <c r="B102" s="15" t="s">
        <v>14</v>
      </c>
      <c r="C102" s="27">
        <v>31.87</v>
      </c>
      <c r="D102" s="27">
        <v>60.73</v>
      </c>
      <c r="E102" s="27">
        <v>87.09</v>
      </c>
      <c r="F102" s="17">
        <f t="shared" si="45"/>
        <v>9.9344601586754067E-2</v>
      </c>
      <c r="G102" s="17">
        <f t="shared" si="54"/>
        <v>6.884391291015024E-2</v>
      </c>
      <c r="H102" s="17">
        <f t="shared" si="46"/>
        <v>-9.6483037659508164E-2</v>
      </c>
      <c r="I102" s="18">
        <v>110.44</v>
      </c>
      <c r="J102" s="16">
        <f t="shared" si="52"/>
        <v>1</v>
      </c>
      <c r="K102" s="15">
        <f t="shared" si="39"/>
        <v>0</v>
      </c>
      <c r="L102" s="15"/>
      <c r="M102" s="16">
        <f t="shared" si="50"/>
        <v>1</v>
      </c>
      <c r="N102" s="16">
        <f t="shared" si="50"/>
        <v>1</v>
      </c>
      <c r="O102" s="19">
        <f t="shared" si="50"/>
        <v>-1</v>
      </c>
      <c r="P102">
        <f t="shared" si="53"/>
        <v>0</v>
      </c>
    </row>
    <row r="103" spans="1:16" x14ac:dyDescent="0.2">
      <c r="A103" s="14">
        <v>27</v>
      </c>
      <c r="B103" s="15" t="s">
        <v>15</v>
      </c>
      <c r="C103" s="27">
        <v>4.55</v>
      </c>
      <c r="D103" s="27">
        <v>99.56</v>
      </c>
      <c r="E103" s="27">
        <v>53.58</v>
      </c>
      <c r="F103" s="17">
        <f t="shared" si="45"/>
        <v>0.68518518518518512</v>
      </c>
      <c r="G103" s="17">
        <f t="shared" si="54"/>
        <v>4.3999999999999595E-3</v>
      </c>
      <c r="H103" s="17">
        <f t="shared" si="46"/>
        <v>7.4393422899538875E-2</v>
      </c>
      <c r="I103" s="18">
        <v>0.74280000000000002</v>
      </c>
      <c r="J103" s="16">
        <f t="shared" si="52"/>
        <v>0</v>
      </c>
      <c r="K103" s="15">
        <f t="shared" si="39"/>
        <v>0</v>
      </c>
      <c r="L103" s="15"/>
      <c r="M103" s="16">
        <f t="shared" si="50"/>
        <v>1</v>
      </c>
      <c r="N103" s="16">
        <f t="shared" si="50"/>
        <v>0</v>
      </c>
      <c r="O103" s="19">
        <f t="shared" si="50"/>
        <v>1</v>
      </c>
      <c r="P103">
        <f t="shared" si="53"/>
        <v>0</v>
      </c>
    </row>
    <row r="104" spans="1:16" x14ac:dyDescent="0.2">
      <c r="A104" s="14">
        <v>27</v>
      </c>
      <c r="B104" s="15" t="s">
        <v>16</v>
      </c>
      <c r="C104" s="16">
        <v>5.14</v>
      </c>
      <c r="D104" s="16">
        <v>94.32</v>
      </c>
      <c r="E104" s="16">
        <v>38.479999999999997</v>
      </c>
      <c r="F104" s="17">
        <f t="shared" si="45"/>
        <v>0.13215859030836996</v>
      </c>
      <c r="G104" s="17">
        <f t="shared" si="54"/>
        <v>-1.7365979937439269E-2</v>
      </c>
      <c r="H104" s="17">
        <f t="shared" si="46"/>
        <v>1.1925925925925922</v>
      </c>
      <c r="I104" s="18">
        <v>1254.8800000000001</v>
      </c>
      <c r="J104" s="16">
        <f t="shared" si="52"/>
        <v>0</v>
      </c>
      <c r="K104" s="15">
        <f t="shared" si="39"/>
        <v>0</v>
      </c>
      <c r="L104" s="15"/>
      <c r="M104" s="16">
        <f t="shared" si="50"/>
        <v>1</v>
      </c>
      <c r="N104" s="16">
        <f t="shared" si="50"/>
        <v>0</v>
      </c>
      <c r="O104" s="19">
        <f t="shared" si="50"/>
        <v>1</v>
      </c>
      <c r="P104">
        <f t="shared" si="53"/>
        <v>0</v>
      </c>
    </row>
    <row r="105" spans="1:16" x14ac:dyDescent="0.2">
      <c r="A105" s="28">
        <v>27</v>
      </c>
      <c r="B105" s="21" t="s">
        <v>17</v>
      </c>
      <c r="C105" s="29">
        <v>0</v>
      </c>
      <c r="D105" s="29">
        <v>100</v>
      </c>
      <c r="E105" s="29">
        <v>49.26</v>
      </c>
      <c r="F105" s="23" t="str">
        <f t="shared" si="45"/>
        <v/>
      </c>
      <c r="G105" s="23">
        <f t="shared" si="54"/>
        <v>0</v>
      </c>
      <c r="H105" s="23">
        <f t="shared" si="46"/>
        <v>1.0855207451312445</v>
      </c>
      <c r="I105" s="24">
        <v>0.68340000000000001</v>
      </c>
      <c r="J105" s="22">
        <f t="shared" ref="J105" si="55">IF(SUM(M105:N105)&gt;=2,1,IF(SUM(M105:N105)&lt;=-2,-1,0))</f>
        <v>0</v>
      </c>
      <c r="K105" s="21">
        <f t="shared" si="39"/>
        <v>0</v>
      </c>
      <c r="L105" s="21"/>
      <c r="M105" s="22">
        <f t="shared" si="50"/>
        <v>1</v>
      </c>
      <c r="N105" s="22">
        <f t="shared" si="50"/>
        <v>0</v>
      </c>
      <c r="O105" s="25">
        <f t="shared" si="50"/>
        <v>1</v>
      </c>
      <c r="P105">
        <f t="shared" si="53"/>
        <v>0</v>
      </c>
    </row>
    <row r="106" spans="1:16" x14ac:dyDescent="0.2">
      <c r="A106" s="8">
        <v>28</v>
      </c>
      <c r="B106" s="9" t="s">
        <v>10</v>
      </c>
      <c r="C106" s="10">
        <v>0.66</v>
      </c>
      <c r="D106" s="10">
        <v>100</v>
      </c>
      <c r="E106" s="10">
        <v>14</v>
      </c>
      <c r="F106" s="11">
        <f t="shared" si="45"/>
        <v>-0.77162629757785473</v>
      </c>
      <c r="G106" s="11">
        <f>(D106/D98-1)*-1</f>
        <v>-4.7339757017176298E-2</v>
      </c>
      <c r="H106" s="11">
        <f t="shared" si="46"/>
        <v>-0.57995799579957996</v>
      </c>
      <c r="I106" s="12">
        <v>1.1681999999999999</v>
      </c>
      <c r="J106" s="10">
        <f t="shared" ref="J106:J112" si="56">IF(SUM(M106:N106)&gt;=2,1,IF(SUM(M106:N106)&lt;=-2,-1,0))</f>
        <v>0</v>
      </c>
      <c r="K106" s="9">
        <f t="shared" si="39"/>
        <v>0</v>
      </c>
      <c r="L106" s="9"/>
      <c r="M106" s="10">
        <f t="shared" si="50"/>
        <v>-1</v>
      </c>
      <c r="N106" s="10">
        <f t="shared" si="50"/>
        <v>0</v>
      </c>
      <c r="O106" s="13">
        <f t="shared" si="50"/>
        <v>-1</v>
      </c>
      <c r="P106">
        <f t="shared" si="53"/>
        <v>0</v>
      </c>
    </row>
    <row r="107" spans="1:16" x14ac:dyDescent="0.2">
      <c r="A107" s="14">
        <v>28</v>
      </c>
      <c r="B107" s="15" t="s">
        <v>11</v>
      </c>
      <c r="C107" s="27">
        <v>16.02</v>
      </c>
      <c r="D107" s="27">
        <v>98.72</v>
      </c>
      <c r="E107" s="27">
        <v>10.93</v>
      </c>
      <c r="F107" s="17">
        <f t="shared" si="45"/>
        <v>-0.26815897670169031</v>
      </c>
      <c r="G107" s="17">
        <f t="shared" ref="G107:G113" si="57">IF(D99=0,"",(D107/D99-1)*-1)</f>
        <v>-1.3760525775313281E-2</v>
      </c>
      <c r="H107" s="17">
        <f t="shared" si="46"/>
        <v>-0.49793293523197057</v>
      </c>
      <c r="I107" s="18">
        <v>1.3232999999999999</v>
      </c>
      <c r="J107" s="16">
        <f t="shared" si="56"/>
        <v>0</v>
      </c>
      <c r="K107" s="15">
        <f t="shared" si="39"/>
        <v>1</v>
      </c>
      <c r="L107" s="15"/>
      <c r="M107" s="16">
        <f t="shared" si="50"/>
        <v>-1</v>
      </c>
      <c r="N107" s="16">
        <f t="shared" si="50"/>
        <v>0</v>
      </c>
      <c r="O107" s="19">
        <f t="shared" si="50"/>
        <v>-1</v>
      </c>
      <c r="P107">
        <f t="shared" si="53"/>
        <v>3.7000000000000366E-3</v>
      </c>
    </row>
    <row r="108" spans="1:16" x14ac:dyDescent="0.2">
      <c r="A108" s="14">
        <v>28</v>
      </c>
      <c r="B108" s="15" t="s">
        <v>12</v>
      </c>
      <c r="C108" s="27">
        <v>92.69</v>
      </c>
      <c r="D108" s="27">
        <v>0.92</v>
      </c>
      <c r="E108" s="27">
        <v>24.09</v>
      </c>
      <c r="F108" s="17">
        <f t="shared" si="45"/>
        <v>-1.3831258644536604E-2</v>
      </c>
      <c r="G108" s="17">
        <f t="shared" si="57"/>
        <v>-1.0909090909090908</v>
      </c>
      <c r="H108" s="17">
        <f t="shared" si="46"/>
        <v>0.10150891632373105</v>
      </c>
      <c r="I108" s="18">
        <v>1.0013000000000001</v>
      </c>
      <c r="J108" s="16">
        <f t="shared" si="56"/>
        <v>0</v>
      </c>
      <c r="K108" s="15">
        <f t="shared" si="39"/>
        <v>-1</v>
      </c>
      <c r="L108" s="15"/>
      <c r="M108" s="16">
        <f t="shared" ref="M108:O121" si="58">IF(F108&gt;5%,1,IF(F108&lt;-5%,-1,0))</f>
        <v>0</v>
      </c>
      <c r="N108" s="16">
        <f t="shared" si="58"/>
        <v>-1</v>
      </c>
      <c r="O108" s="19">
        <f t="shared" si="58"/>
        <v>1</v>
      </c>
      <c r="P108">
        <f t="shared" si="53"/>
        <v>1.2500000000000067E-2</v>
      </c>
    </row>
    <row r="109" spans="1:16" x14ac:dyDescent="0.2">
      <c r="A109" s="14">
        <v>28</v>
      </c>
      <c r="B109" s="15" t="s">
        <v>13</v>
      </c>
      <c r="C109" s="27">
        <v>100</v>
      </c>
      <c r="D109" s="27">
        <v>0.28999999999999998</v>
      </c>
      <c r="E109" s="27">
        <v>77.569999999999993</v>
      </c>
      <c r="F109" s="17">
        <f t="shared" si="45"/>
        <v>0</v>
      </c>
      <c r="G109" s="17" t="str">
        <f t="shared" si="57"/>
        <v/>
      </c>
      <c r="H109" s="17">
        <f t="shared" si="46"/>
        <v>5.8253751705320544E-2</v>
      </c>
      <c r="I109" s="18">
        <v>1.3154999999999999</v>
      </c>
      <c r="J109" s="16">
        <f t="shared" si="56"/>
        <v>0</v>
      </c>
      <c r="K109" s="15">
        <f t="shared" si="39"/>
        <v>0</v>
      </c>
      <c r="L109" s="15"/>
      <c r="M109" s="16">
        <f t="shared" si="58"/>
        <v>0</v>
      </c>
      <c r="N109" s="16">
        <f t="shared" si="58"/>
        <v>1</v>
      </c>
      <c r="O109" s="19">
        <f t="shared" si="58"/>
        <v>1</v>
      </c>
      <c r="P109">
        <f t="shared" si="53"/>
        <v>0</v>
      </c>
    </row>
    <row r="110" spans="1:16" x14ac:dyDescent="0.2">
      <c r="A110" s="14">
        <v>28</v>
      </c>
      <c r="B110" s="15" t="s">
        <v>14</v>
      </c>
      <c r="C110" s="27">
        <v>32.549999999999997</v>
      </c>
      <c r="D110" s="27">
        <v>56.41</v>
      </c>
      <c r="E110" s="27">
        <v>79.25</v>
      </c>
      <c r="F110" s="17">
        <f t="shared" si="45"/>
        <v>2.1336680263570607E-2</v>
      </c>
      <c r="G110" s="17">
        <f t="shared" si="57"/>
        <v>7.1134529886382358E-2</v>
      </c>
      <c r="H110" s="17">
        <f t="shared" si="46"/>
        <v>-9.002181651165464E-2</v>
      </c>
      <c r="I110" s="18">
        <v>112.33</v>
      </c>
      <c r="J110" s="16">
        <f t="shared" si="56"/>
        <v>0</v>
      </c>
      <c r="K110" s="15">
        <f t="shared" si="39"/>
        <v>-1</v>
      </c>
      <c r="L110" s="15"/>
      <c r="M110" s="16">
        <f t="shared" si="58"/>
        <v>0</v>
      </c>
      <c r="N110" s="16">
        <f t="shared" si="58"/>
        <v>1</v>
      </c>
      <c r="O110" s="19">
        <f t="shared" si="58"/>
        <v>-1</v>
      </c>
      <c r="P110">
        <f t="shared" si="53"/>
        <v>1.8900000000000006</v>
      </c>
    </row>
    <row r="111" spans="1:16" x14ac:dyDescent="0.2">
      <c r="A111" s="14">
        <v>28</v>
      </c>
      <c r="B111" s="15" t="s">
        <v>15</v>
      </c>
      <c r="C111" s="27">
        <v>2.25</v>
      </c>
      <c r="D111" s="27">
        <v>100</v>
      </c>
      <c r="E111" s="27">
        <v>37.93</v>
      </c>
      <c r="F111" s="17">
        <f t="shared" si="45"/>
        <v>-0.50549450549450547</v>
      </c>
      <c r="G111" s="17">
        <f t="shared" si="57"/>
        <v>-4.4194455604660288E-3</v>
      </c>
      <c r="H111" s="17">
        <f t="shared" si="46"/>
        <v>-0.29208659947741689</v>
      </c>
      <c r="I111" s="18">
        <v>0.74199999999999999</v>
      </c>
      <c r="J111" s="16">
        <f t="shared" si="56"/>
        <v>0</v>
      </c>
      <c r="K111" s="15">
        <f t="shared" si="39"/>
        <v>0</v>
      </c>
      <c r="L111" s="15"/>
      <c r="M111" s="16">
        <f t="shared" si="58"/>
        <v>-1</v>
      </c>
      <c r="N111" s="16">
        <f t="shared" si="58"/>
        <v>0</v>
      </c>
      <c r="O111" s="19">
        <f t="shared" si="58"/>
        <v>-1</v>
      </c>
      <c r="P111">
        <f t="shared" si="53"/>
        <v>0</v>
      </c>
    </row>
    <row r="112" spans="1:16" x14ac:dyDescent="0.2">
      <c r="A112" s="14">
        <v>28</v>
      </c>
      <c r="B112" s="15" t="s">
        <v>16</v>
      </c>
      <c r="C112" s="27">
        <v>5.09</v>
      </c>
      <c r="D112" s="27">
        <v>92.22</v>
      </c>
      <c r="E112" s="27">
        <v>40.78</v>
      </c>
      <c r="F112" s="17">
        <f t="shared" si="45"/>
        <v>-9.7276264591439343E-3</v>
      </c>
      <c r="G112" s="17">
        <f t="shared" si="57"/>
        <v>2.2264631043256933E-2</v>
      </c>
      <c r="H112" s="17">
        <f t="shared" si="46"/>
        <v>5.9771309771309955E-2</v>
      </c>
      <c r="I112" s="18">
        <v>124.14</v>
      </c>
      <c r="J112" s="16">
        <f t="shared" si="56"/>
        <v>0</v>
      </c>
      <c r="K112" s="15">
        <f t="shared" si="39"/>
        <v>0</v>
      </c>
      <c r="L112" s="15"/>
      <c r="M112" s="16">
        <f t="shared" si="58"/>
        <v>0</v>
      </c>
      <c r="N112" s="16">
        <f t="shared" si="58"/>
        <v>0</v>
      </c>
      <c r="O112" s="19">
        <f t="shared" si="58"/>
        <v>1</v>
      </c>
      <c r="P112">
        <f t="shared" si="53"/>
        <v>0</v>
      </c>
    </row>
    <row r="113" spans="1:16" x14ac:dyDescent="0.2">
      <c r="A113" s="28">
        <v>28</v>
      </c>
      <c r="B113" s="21" t="s">
        <v>17</v>
      </c>
      <c r="C113" s="29">
        <v>0</v>
      </c>
      <c r="D113" s="29">
        <v>100</v>
      </c>
      <c r="E113" s="29">
        <v>47.06</v>
      </c>
      <c r="F113" s="23" t="str">
        <f t="shared" si="45"/>
        <v/>
      </c>
      <c r="G113" s="23">
        <f t="shared" si="57"/>
        <v>0</v>
      </c>
      <c r="H113" s="23">
        <f t="shared" si="46"/>
        <v>-4.4660982541615879E-2</v>
      </c>
      <c r="I113" s="24">
        <v>0.67589999999999995</v>
      </c>
      <c r="J113" s="22">
        <f t="shared" ref="J113" si="59">IF(SUM(M113:N113)&gt;=2,1,IF(SUM(M113:N113)&lt;=-2,-1,0))</f>
        <v>0</v>
      </c>
      <c r="K113" s="21">
        <f t="shared" si="39"/>
        <v>0</v>
      </c>
      <c r="L113" s="21"/>
      <c r="M113" s="22">
        <f t="shared" si="58"/>
        <v>1</v>
      </c>
      <c r="N113" s="22">
        <f t="shared" si="58"/>
        <v>0</v>
      </c>
      <c r="O113" s="25">
        <f t="shared" si="58"/>
        <v>0</v>
      </c>
      <c r="P113">
        <f t="shared" si="53"/>
        <v>0</v>
      </c>
    </row>
    <row r="114" spans="1:16" x14ac:dyDescent="0.2">
      <c r="A114" s="8">
        <v>29</v>
      </c>
      <c r="B114" s="9" t="s">
        <v>10</v>
      </c>
      <c r="C114" s="10">
        <v>0</v>
      </c>
      <c r="D114" s="10">
        <v>100</v>
      </c>
      <c r="E114" s="10">
        <v>21.22</v>
      </c>
      <c r="F114" s="11" t="str">
        <f t="shared" si="45"/>
        <v/>
      </c>
      <c r="G114" s="11">
        <f>(D114/D106-1)*-1</f>
        <v>0</v>
      </c>
      <c r="H114" s="11">
        <f t="shared" si="46"/>
        <v>0.51571428571428557</v>
      </c>
      <c r="I114" s="12">
        <v>1.1720999999999999</v>
      </c>
      <c r="J114" s="10">
        <f t="shared" ref="J114:J120" si="60">IF(SUM(M114:N114)&gt;=2,1,IF(SUM(M114:N114)&lt;=-2,-1,0))</f>
        <v>0</v>
      </c>
      <c r="K114" s="9">
        <f t="shared" si="39"/>
        <v>0</v>
      </c>
      <c r="L114" s="9"/>
      <c r="M114" s="10">
        <f t="shared" si="58"/>
        <v>1</v>
      </c>
      <c r="N114" s="10">
        <f t="shared" si="58"/>
        <v>0</v>
      </c>
      <c r="O114" s="13">
        <f t="shared" si="58"/>
        <v>1</v>
      </c>
      <c r="P114">
        <f t="shared" si="53"/>
        <v>0</v>
      </c>
    </row>
    <row r="115" spans="1:16" x14ac:dyDescent="0.2">
      <c r="A115" s="14">
        <v>29</v>
      </c>
      <c r="B115" s="15" t="s">
        <v>11</v>
      </c>
      <c r="C115" s="27">
        <v>16.82</v>
      </c>
      <c r="D115" s="27">
        <v>98.2</v>
      </c>
      <c r="E115" s="27">
        <v>20.45</v>
      </c>
      <c r="F115" s="17">
        <f t="shared" si="45"/>
        <v>4.993757802746579E-2</v>
      </c>
      <c r="G115" s="17">
        <f t="shared" ref="G115:G121" si="61">IF(D107=0,"",(D115/D107-1)*-1)</f>
        <v>5.267423014586714E-3</v>
      </c>
      <c r="H115" s="17">
        <f t="shared" si="46"/>
        <v>0.87099725526075011</v>
      </c>
      <c r="I115" s="18">
        <v>1.3131999999999999</v>
      </c>
      <c r="J115" s="16">
        <f t="shared" si="60"/>
        <v>0</v>
      </c>
      <c r="K115" s="15">
        <f t="shared" si="39"/>
        <v>0</v>
      </c>
      <c r="L115" s="15"/>
      <c r="M115" s="16">
        <f t="shared" si="58"/>
        <v>0</v>
      </c>
      <c r="N115" s="16">
        <f t="shared" si="58"/>
        <v>0</v>
      </c>
      <c r="O115" s="19">
        <f t="shared" si="58"/>
        <v>1</v>
      </c>
      <c r="P115">
        <f t="shared" si="53"/>
        <v>0</v>
      </c>
    </row>
    <row r="116" spans="1:16" x14ac:dyDescent="0.2">
      <c r="A116" s="14">
        <v>29</v>
      </c>
      <c r="B116" s="15" t="s">
        <v>12</v>
      </c>
      <c r="C116" s="27">
        <v>97.66</v>
      </c>
      <c r="D116" s="27">
        <v>0</v>
      </c>
      <c r="E116" s="27">
        <v>20.75</v>
      </c>
      <c r="F116" s="17">
        <f t="shared" si="45"/>
        <v>5.361959218901724E-2</v>
      </c>
      <c r="G116" s="17">
        <f t="shared" si="61"/>
        <v>1</v>
      </c>
      <c r="H116" s="17">
        <f t="shared" si="46"/>
        <v>-0.13864674138646738</v>
      </c>
      <c r="I116" s="18">
        <v>0.99180000000000001</v>
      </c>
      <c r="J116" s="16">
        <f t="shared" si="60"/>
        <v>1</v>
      </c>
      <c r="K116" s="15">
        <f t="shared" si="39"/>
        <v>0</v>
      </c>
      <c r="L116" s="15"/>
      <c r="M116" s="16">
        <f t="shared" si="58"/>
        <v>1</v>
      </c>
      <c r="N116" s="16">
        <f t="shared" si="58"/>
        <v>1</v>
      </c>
      <c r="O116" s="19">
        <f t="shared" si="58"/>
        <v>-1</v>
      </c>
      <c r="P116">
        <f t="shared" si="53"/>
        <v>0</v>
      </c>
    </row>
    <row r="117" spans="1:16" x14ac:dyDescent="0.2">
      <c r="A117" s="14">
        <v>29</v>
      </c>
      <c r="B117" s="15" t="s">
        <v>13</v>
      </c>
      <c r="C117" s="27">
        <v>95.75</v>
      </c>
      <c r="D117" s="27">
        <v>1.02</v>
      </c>
      <c r="E117" s="27">
        <v>77.89</v>
      </c>
      <c r="F117" s="17">
        <f t="shared" si="45"/>
        <v>-4.2499999999999982E-2</v>
      </c>
      <c r="G117" s="17">
        <f t="shared" si="61"/>
        <v>-2.5172413793103452</v>
      </c>
      <c r="H117" s="17">
        <f t="shared" si="46"/>
        <v>4.1253061750676778E-3</v>
      </c>
      <c r="I117" s="18">
        <v>1.3144</v>
      </c>
      <c r="J117" s="16">
        <f t="shared" si="60"/>
        <v>0</v>
      </c>
      <c r="K117" s="15">
        <f t="shared" si="39"/>
        <v>0</v>
      </c>
      <c r="L117" s="15"/>
      <c r="M117" s="16">
        <f t="shared" si="58"/>
        <v>0</v>
      </c>
      <c r="N117" s="16">
        <f t="shared" si="58"/>
        <v>-1</v>
      </c>
      <c r="O117" s="19">
        <f t="shared" si="58"/>
        <v>0</v>
      </c>
      <c r="P117">
        <f t="shared" si="53"/>
        <v>0</v>
      </c>
    </row>
    <row r="118" spans="1:16" x14ac:dyDescent="0.2">
      <c r="A118" s="14">
        <v>29</v>
      </c>
      <c r="B118" s="15" t="s">
        <v>14</v>
      </c>
      <c r="C118" s="27">
        <v>44.56</v>
      </c>
      <c r="D118" s="27">
        <v>45.2</v>
      </c>
      <c r="E118" s="27">
        <v>49.7</v>
      </c>
      <c r="F118" s="17">
        <f t="shared" si="45"/>
        <v>0.36897081413210464</v>
      </c>
      <c r="G118" s="17">
        <f t="shared" si="61"/>
        <v>0.19872363056195697</v>
      </c>
      <c r="H118" s="17">
        <f t="shared" si="46"/>
        <v>-0.37287066246056777</v>
      </c>
      <c r="I118" s="18">
        <v>111.39</v>
      </c>
      <c r="J118" s="16">
        <f t="shared" si="60"/>
        <v>1</v>
      </c>
      <c r="K118" s="15">
        <f t="shared" si="39"/>
        <v>0</v>
      </c>
      <c r="L118" s="15"/>
      <c r="M118" s="16">
        <f t="shared" si="58"/>
        <v>1</v>
      </c>
      <c r="N118" s="16">
        <f t="shared" si="58"/>
        <v>1</v>
      </c>
      <c r="O118" s="19">
        <f t="shared" si="58"/>
        <v>-1</v>
      </c>
      <c r="P118">
        <f t="shared" si="53"/>
        <v>0</v>
      </c>
    </row>
    <row r="119" spans="1:16" x14ac:dyDescent="0.2">
      <c r="A119" s="14">
        <v>29</v>
      </c>
      <c r="B119" s="15" t="s">
        <v>15</v>
      </c>
      <c r="C119" s="27">
        <v>2.71</v>
      </c>
      <c r="D119" s="27">
        <v>98.41</v>
      </c>
      <c r="E119" s="27">
        <v>33.83</v>
      </c>
      <c r="F119" s="17">
        <f t="shared" si="45"/>
        <v>0.20444444444444443</v>
      </c>
      <c r="G119" s="17">
        <f t="shared" si="61"/>
        <v>1.5900000000000025E-2</v>
      </c>
      <c r="H119" s="17">
        <f t="shared" si="46"/>
        <v>-0.10809385710519381</v>
      </c>
      <c r="I119" s="18">
        <v>0.74170000000000003</v>
      </c>
      <c r="J119" s="16">
        <f t="shared" si="60"/>
        <v>0</v>
      </c>
      <c r="K119" s="15">
        <f t="shared" si="39"/>
        <v>0</v>
      </c>
      <c r="L119" s="15"/>
      <c r="M119" s="16">
        <f t="shared" si="58"/>
        <v>1</v>
      </c>
      <c r="N119" s="16">
        <f t="shared" si="58"/>
        <v>0</v>
      </c>
      <c r="O119" s="19">
        <f t="shared" si="58"/>
        <v>-1</v>
      </c>
      <c r="P119">
        <f t="shared" si="53"/>
        <v>0</v>
      </c>
    </row>
    <row r="120" spans="1:16" x14ac:dyDescent="0.2">
      <c r="A120" s="14">
        <v>29</v>
      </c>
      <c r="B120" s="15" t="s">
        <v>16</v>
      </c>
      <c r="C120" s="27">
        <v>0</v>
      </c>
      <c r="D120" s="27">
        <v>100</v>
      </c>
      <c r="E120" s="27">
        <v>61.23</v>
      </c>
      <c r="F120" s="17" t="str">
        <f t="shared" si="45"/>
        <v/>
      </c>
      <c r="G120" s="17">
        <f t="shared" si="61"/>
        <v>-8.4363478638039391E-2</v>
      </c>
      <c r="H120" s="17">
        <f t="shared" si="46"/>
        <v>0.50147130946542418</v>
      </c>
      <c r="I120" s="18">
        <v>1231.6600000000001</v>
      </c>
      <c r="J120" s="16">
        <f t="shared" si="60"/>
        <v>0</v>
      </c>
      <c r="K120" s="15">
        <f t="shared" si="39"/>
        <v>0</v>
      </c>
      <c r="L120" s="15"/>
      <c r="M120" s="16">
        <f t="shared" si="58"/>
        <v>1</v>
      </c>
      <c r="N120" s="16">
        <f t="shared" si="58"/>
        <v>-1</v>
      </c>
      <c r="O120" s="19">
        <f t="shared" si="58"/>
        <v>1</v>
      </c>
      <c r="P120">
        <f t="shared" si="53"/>
        <v>0</v>
      </c>
    </row>
    <row r="121" spans="1:16" x14ac:dyDescent="0.2">
      <c r="A121" s="28">
        <v>29</v>
      </c>
      <c r="B121" s="21" t="s">
        <v>17</v>
      </c>
      <c r="C121" s="29">
        <v>2.4500000000000002</v>
      </c>
      <c r="D121" s="29">
        <v>97.06</v>
      </c>
      <c r="E121" s="29">
        <v>48.22</v>
      </c>
      <c r="F121" s="23" t="str">
        <f t="shared" si="45"/>
        <v/>
      </c>
      <c r="G121" s="23">
        <f t="shared" si="61"/>
        <v>2.9399999999999982E-2</v>
      </c>
      <c r="H121" s="23">
        <f t="shared" si="46"/>
        <v>2.4649383765405819E-2</v>
      </c>
      <c r="I121" s="24">
        <v>0.68020000000000003</v>
      </c>
      <c r="J121" s="22">
        <f t="shared" ref="J121" si="62">IF(SUM(M121:N121)&gt;=2,1,IF(SUM(M121:N121)&lt;=-2,-1,0))</f>
        <v>0</v>
      </c>
      <c r="K121" s="21">
        <f t="shared" si="39"/>
        <v>0</v>
      </c>
      <c r="L121" s="21"/>
      <c r="M121" s="22">
        <f t="shared" si="58"/>
        <v>1</v>
      </c>
      <c r="N121" s="22">
        <f t="shared" si="58"/>
        <v>0</v>
      </c>
      <c r="O121" s="25">
        <f t="shared" si="58"/>
        <v>0</v>
      </c>
      <c r="P121">
        <f t="shared" si="53"/>
        <v>0</v>
      </c>
    </row>
  </sheetData>
  <mergeCells count="1">
    <mergeCell ref="T3:AE30"/>
  </mergeCells>
  <conditionalFormatting sqref="J4:L10">
    <cfRule type="iconSet" priority="142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140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138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69" priority="136">
      <formula>J11=1</formula>
    </cfRule>
    <cfRule type="expression" dxfId="68" priority="137">
      <formula>J11=-1</formula>
    </cfRule>
  </conditionalFormatting>
  <conditionalFormatting sqref="B12:B17">
    <cfRule type="expression" dxfId="67" priority="134">
      <formula>J12=1</formula>
    </cfRule>
    <cfRule type="expression" dxfId="66" priority="135">
      <formula>J12=-1</formula>
    </cfRule>
  </conditionalFormatting>
  <conditionalFormatting sqref="B18">
    <cfRule type="expression" dxfId="65" priority="132">
      <formula>J18=1</formula>
    </cfRule>
    <cfRule type="expression" dxfId="64" priority="133">
      <formula>J18=-1</formula>
    </cfRule>
  </conditionalFormatting>
  <conditionalFormatting sqref="B19:B24">
    <cfRule type="expression" dxfId="63" priority="130">
      <formula>J19=1</formula>
    </cfRule>
    <cfRule type="expression" dxfId="62" priority="131">
      <formula>J19=-1</formula>
    </cfRule>
  </conditionalFormatting>
  <conditionalFormatting sqref="J25:L31">
    <cfRule type="iconSet" priority="127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125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61" priority="123">
      <formula>J25=1</formula>
    </cfRule>
    <cfRule type="expression" dxfId="60" priority="124">
      <formula>J25=-1</formula>
    </cfRule>
  </conditionalFormatting>
  <conditionalFormatting sqref="B26:B31">
    <cfRule type="expression" dxfId="59" priority="121">
      <formula>J26=1</formula>
    </cfRule>
    <cfRule type="expression" dxfId="58" priority="122">
      <formula>J26=-1</formula>
    </cfRule>
  </conditionalFormatting>
  <conditionalFormatting sqref="J32:L38">
    <cfRule type="iconSet" priority="118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116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57" priority="114">
      <formula>J32=1</formula>
    </cfRule>
    <cfRule type="expression" dxfId="56" priority="115">
      <formula>J32=-1</formula>
    </cfRule>
  </conditionalFormatting>
  <conditionalFormatting sqref="B33:B38">
    <cfRule type="expression" dxfId="55" priority="112">
      <formula>J33=1</formula>
    </cfRule>
    <cfRule type="expression" dxfId="54" priority="113">
      <formula>J33=-1</formula>
    </cfRule>
  </conditionalFormatting>
  <conditionalFormatting sqref="J39:L45">
    <cfRule type="iconSet" priority="109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107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53" priority="105">
      <formula>J39=1</formula>
    </cfRule>
    <cfRule type="expression" dxfId="52" priority="106">
      <formula>J39=-1</formula>
    </cfRule>
  </conditionalFormatting>
  <conditionalFormatting sqref="B40:B45">
    <cfRule type="expression" dxfId="51" priority="103">
      <formula>J40=1</formula>
    </cfRule>
    <cfRule type="expression" dxfId="50" priority="104">
      <formula>J40=-1</formula>
    </cfRule>
  </conditionalFormatting>
  <conditionalFormatting sqref="J46:L52">
    <cfRule type="iconSet" priority="100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98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49" priority="96">
      <formula>J46=1</formula>
    </cfRule>
    <cfRule type="expression" dxfId="48" priority="97">
      <formula>J46=-1</formula>
    </cfRule>
  </conditionalFormatting>
  <conditionalFormatting sqref="B47:B52">
    <cfRule type="expression" dxfId="47" priority="94">
      <formula>J47=1</formula>
    </cfRule>
    <cfRule type="expression" dxfId="46" priority="95">
      <formula>J47=-1</formula>
    </cfRule>
  </conditionalFormatting>
  <conditionalFormatting sqref="J53:L59">
    <cfRule type="iconSet" priority="91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89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45" priority="87">
      <formula>J53=1</formula>
    </cfRule>
    <cfRule type="expression" dxfId="44" priority="88">
      <formula>J53=-1</formula>
    </cfRule>
  </conditionalFormatting>
  <conditionalFormatting sqref="B54:B59">
    <cfRule type="expression" dxfId="43" priority="85">
      <formula>J54=1</formula>
    </cfRule>
    <cfRule type="expression" dxfId="42" priority="86">
      <formula>J54=-1</formula>
    </cfRule>
  </conditionalFormatting>
  <conditionalFormatting sqref="J60:L66">
    <cfRule type="iconSet" priority="82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80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41" priority="78">
      <formula>J60=1</formula>
    </cfRule>
    <cfRule type="expression" dxfId="40" priority="79">
      <formula>J60=-1</formula>
    </cfRule>
  </conditionalFormatting>
  <conditionalFormatting sqref="B61:B66">
    <cfRule type="expression" dxfId="39" priority="76">
      <formula>J61=1</formula>
    </cfRule>
    <cfRule type="expression" dxfId="38" priority="77">
      <formula>J61=-1</formula>
    </cfRule>
  </conditionalFormatting>
  <conditionalFormatting sqref="J67:L73">
    <cfRule type="iconSet" priority="73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71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37" priority="69">
      <formula>J67=1</formula>
    </cfRule>
    <cfRule type="expression" dxfId="36" priority="70">
      <formula>J67=-1</formula>
    </cfRule>
  </conditionalFormatting>
  <conditionalFormatting sqref="B68:B73">
    <cfRule type="expression" dxfId="35" priority="67">
      <formula>J68=1</formula>
    </cfRule>
    <cfRule type="expression" dxfId="34" priority="68">
      <formula>J68=-1</formula>
    </cfRule>
  </conditionalFormatting>
  <conditionalFormatting sqref="J74:L81">
    <cfRule type="iconSet" priority="64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62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33" priority="60">
      <formula>J74=1</formula>
    </cfRule>
    <cfRule type="expression" dxfId="32" priority="61">
      <formula>J74=-1</formula>
    </cfRule>
  </conditionalFormatting>
  <conditionalFormatting sqref="B75:B80">
    <cfRule type="expression" dxfId="31" priority="58">
      <formula>J75=1</formula>
    </cfRule>
    <cfRule type="expression" dxfId="30" priority="59">
      <formula>J75=-1</formula>
    </cfRule>
  </conditionalFormatting>
  <conditionalFormatting sqref="J82:L89">
    <cfRule type="iconSet" priority="55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53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29" priority="51">
      <formula>J82=1</formula>
    </cfRule>
    <cfRule type="expression" dxfId="28" priority="52">
      <formula>J82=-1</formula>
    </cfRule>
  </conditionalFormatting>
  <conditionalFormatting sqref="B83:B88">
    <cfRule type="expression" dxfId="27" priority="49">
      <formula>J83=1</formula>
    </cfRule>
    <cfRule type="expression" dxfId="26" priority="50">
      <formula>J83=-1</formula>
    </cfRule>
  </conditionalFormatting>
  <conditionalFormatting sqref="J90:L97">
    <cfRule type="iconSet" priority="46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44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25" priority="42">
      <formula>J90=1</formula>
    </cfRule>
    <cfRule type="expression" dxfId="24" priority="43">
      <formula>J90=-1</formula>
    </cfRule>
  </conditionalFormatting>
  <conditionalFormatting sqref="B91:B96">
    <cfRule type="expression" dxfId="23" priority="40">
      <formula>J91=1</formula>
    </cfRule>
    <cfRule type="expression" dxfId="22" priority="41">
      <formula>J91=-1</formula>
    </cfRule>
  </conditionalFormatting>
  <conditionalFormatting sqref="J98:L105">
    <cfRule type="iconSet" priority="37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35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21" priority="33">
      <formula>J98=1</formula>
    </cfRule>
    <cfRule type="expression" dxfId="20" priority="34">
      <formula>J98=-1</formula>
    </cfRule>
  </conditionalFormatting>
  <conditionalFormatting sqref="B99:B104">
    <cfRule type="expression" dxfId="19" priority="31">
      <formula>J99=1</formula>
    </cfRule>
    <cfRule type="expression" dxfId="18" priority="32">
      <formula>J99=-1</formula>
    </cfRule>
  </conditionalFormatting>
  <conditionalFormatting sqref="B105">
    <cfRule type="expression" dxfId="17" priority="27">
      <formula>J105=1</formula>
    </cfRule>
    <cfRule type="expression" dxfId="16" priority="28">
      <formula>J105=-1</formula>
    </cfRule>
  </conditionalFormatting>
  <conditionalFormatting sqref="B89">
    <cfRule type="expression" dxfId="15" priority="25">
      <formula>J89=1</formula>
    </cfRule>
    <cfRule type="expression" dxfId="14" priority="26">
      <formula>J89=-1</formula>
    </cfRule>
  </conditionalFormatting>
  <conditionalFormatting sqref="B81">
    <cfRule type="expression" dxfId="13" priority="23">
      <formula>J81=1</formula>
    </cfRule>
    <cfRule type="expression" dxfId="12" priority="24">
      <formula>J81=-1</formula>
    </cfRule>
  </conditionalFormatting>
  <conditionalFormatting sqref="J106:L113">
    <cfRule type="iconSet" priority="22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20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11" priority="18">
      <formula>J106=1</formula>
    </cfRule>
    <cfRule type="expression" dxfId="10" priority="19">
      <formula>J106=-1</formula>
    </cfRule>
  </conditionalFormatting>
  <conditionalFormatting sqref="B107:B112">
    <cfRule type="expression" dxfId="9" priority="16">
      <formula>J107=1</formula>
    </cfRule>
    <cfRule type="expression" dxfId="8" priority="17">
      <formula>J107=-1</formula>
    </cfRule>
  </conditionalFormatting>
  <conditionalFormatting sqref="B113">
    <cfRule type="expression" dxfId="7" priority="12">
      <formula>J113=1</formula>
    </cfRule>
    <cfRule type="expression" dxfId="6" priority="13">
      <formula>J113=-1</formula>
    </cfRule>
  </conditionalFormatting>
  <conditionalFormatting sqref="J114:L121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114:H121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114">
    <cfRule type="expression" dxfId="5" priority="7">
      <formula>J114=1</formula>
    </cfRule>
    <cfRule type="expression" dxfId="4" priority="8">
      <formula>J114=-1</formula>
    </cfRule>
  </conditionalFormatting>
  <conditionalFormatting sqref="B115:B120">
    <cfRule type="expression" dxfId="3" priority="5">
      <formula>J115=1</formula>
    </cfRule>
    <cfRule type="expression" dxfId="2" priority="6">
      <formula>J115=-1</formula>
    </cfRule>
  </conditionalFormatting>
  <conditionalFormatting sqref="B121">
    <cfRule type="expression" dxfId="1" priority="1">
      <formula>J121=1</formula>
    </cfRule>
    <cfRule type="expression" dxfId="0" priority="2">
      <formula>J121=-1</formula>
    </cfRule>
  </conditionalFormatting>
  <dataValidations count="1">
    <dataValidation type="list" allowBlank="1" showInputMessage="1" showErrorMessage="1" sqref="B98:B104 B90:B96 B4:B80 B82:B88 B106:B112 B114:B120" xr:uid="{C2D74EE3-EB0A-4EB2-962A-AD8DB3B47DB1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1" id="{EC9A67FF-8DE1-43C5-BE6C-14308740FB4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139" id="{7AD99E60-F07D-4C48-8AB5-ACFF33AE881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129" id="{A38A0454-1CA6-4092-BC60-6C217D77D94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128" id="{9A8F627C-CDBE-4A68-B0C1-6C23AAD177F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126" id="{237167EF-93D3-42FF-BC49-8D6B5D5922D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120" id="{9D839C86-30C5-4048-A894-7DCE9D29AAD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119" id="{457A33E3-9098-4E41-9E28-32118B0FE16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117" id="{90375AC3-9594-48F5-A2B9-B38E5E9BFE2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111" id="{3F385A42-84AB-4183-98F9-3CD85CB9D47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110" id="{1DAF579B-498A-4E48-A78C-FCED35CCD0C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108" id="{15BD43F6-28AB-4394-8F2F-0441A56652E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102" id="{A374C630-F218-4168-980A-BA0F3399CBF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101" id="{2235CDC9-AF52-49F8-96D6-81C634DA153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99" id="{0F2C4576-FFF8-46DB-9822-8656A8AAA7C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93" id="{0149C39D-D4CD-4777-8FCC-EE1F80B892A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92" id="{D955644D-A65C-4429-9F24-C8A59961319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90" id="{30369113-4871-4793-B194-6AFD498A26A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84" id="{AA4928C8-0383-418B-A25E-8A643E26029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83" id="{0A3FD1B4-4267-4F8C-8620-B2C9E915465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81" id="{D6276403-FE05-4FD0-83BF-B7DE677EC3E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75" id="{D4FE5B6B-39B4-4670-837A-5F4DFE2B7C9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74" id="{2B1BA171-2E56-4849-826A-25508AC7BE3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72" id="{39AF36AD-7E78-4788-AD0C-C4FBB279E95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66" id="{204DC29F-4CB2-4729-9C04-811427B3C1A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65" id="{819CFBCA-023C-48C0-9D9E-93914313018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63" id="{F0BA2CC9-52B0-405F-BDEF-593E10746AA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57" id="{24F9068A-D4AD-4255-8034-23DC3A51465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56" id="{3769102C-2C20-4F06-9046-3B22EE8209B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54" id="{8A0E9E0B-C9F1-478A-AD00-77C42FF1235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48" id="{991752BB-9A21-4735-B591-B9492183BF5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47" id="{0463D8E9-37C3-4432-BAC5-B735512440E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45" id="{7529B469-3065-4D69-9DE5-FA1A2E75EF9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39" id="{851633A6-0F15-485F-83C7-7B323C855D6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38" id="{1782E076-7EB5-4488-9A59-BCB1B9F7F7A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36" id="{71E4C1CE-FE96-4A9C-B959-495C90F0545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30" id="{F5233578-E59E-4DD0-ADB3-EABA93A8473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29" id="{BF79157A-2144-4C29-ABA6-87D2817686F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21" id="{B51C9EA5-6EFD-4867-A8E5-F28C04FF70D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15" id="{76F59E85-1617-4DE2-928D-4C705AC8C533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14" id="{4672BC8D-B765-41EA-A35E-CC77B69AF74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  <x14:conditionalFormatting xmlns:xm="http://schemas.microsoft.com/office/excel/2006/main">
          <x14:cfRule type="iconSet" priority="10" id="{9308DC12-C422-4AF7-8C2D-473070BF902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J114:L121</xm:sqref>
        </x14:conditionalFormatting>
        <x14:conditionalFormatting xmlns:xm="http://schemas.microsoft.com/office/excel/2006/main">
          <x14:cfRule type="iconSet" priority="4" id="{3579AF26-1337-40C3-8F75-45F53CEE2CE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K120:L121</xm:sqref>
        </x14:conditionalFormatting>
        <x14:conditionalFormatting xmlns:xm="http://schemas.microsoft.com/office/excel/2006/main">
          <x14:cfRule type="iconSet" priority="3" id="{9A8D702E-96CA-4D68-875D-CD7F23361B6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K114:L119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2018-07-23T06:34:58Z</dcterms:created>
  <dcterms:modified xsi:type="dcterms:W3CDTF">2018-07-23T06:35:27Z</dcterms:modified>
</cp:coreProperties>
</file>