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zhuk\Desktop\Screen\37\"/>
    </mc:Choice>
  </mc:AlternateContent>
  <xr:revisionPtr revIDLastSave="0" documentId="8_{C0B0E719-CE34-4BC8-AC4E-1BA28A8931AB}" xr6:coauthVersionLast="36" xr6:coauthVersionMax="36" xr10:uidLastSave="{00000000-0000-0000-0000-000000000000}"/>
  <bookViews>
    <workbookView xWindow="0" yWindow="0" windowWidth="28800" windowHeight="12375" xr2:uid="{D86124BA-A12E-4931-A691-B356FCD8F71B}"/>
  </bookViews>
  <sheets>
    <sheet name="COT -37 week" sheetId="1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85" i="1" l="1"/>
  <c r="O185" i="1" s="1"/>
  <c r="G185" i="1"/>
  <c r="N185" i="1" s="1"/>
  <c r="F185" i="1"/>
  <c r="M185" i="1" s="1"/>
  <c r="H184" i="1"/>
  <c r="O184" i="1" s="1"/>
  <c r="G184" i="1"/>
  <c r="N184" i="1" s="1"/>
  <c r="F184" i="1"/>
  <c r="M184" i="1" s="1"/>
  <c r="J184" i="1" s="1"/>
  <c r="M183" i="1"/>
  <c r="H183" i="1"/>
  <c r="O183" i="1" s="1"/>
  <c r="G183" i="1"/>
  <c r="N183" i="1" s="1"/>
  <c r="J183" i="1" s="1"/>
  <c r="F183" i="1"/>
  <c r="N182" i="1"/>
  <c r="M182" i="1"/>
  <c r="J182" i="1"/>
  <c r="H182" i="1"/>
  <c r="O182" i="1" s="1"/>
  <c r="G182" i="1"/>
  <c r="F182" i="1"/>
  <c r="O181" i="1"/>
  <c r="N181" i="1"/>
  <c r="M181" i="1"/>
  <c r="J181" i="1" s="1"/>
  <c r="H181" i="1"/>
  <c r="G181" i="1"/>
  <c r="F181" i="1"/>
  <c r="O180" i="1"/>
  <c r="N180" i="1"/>
  <c r="H180" i="1"/>
  <c r="G180" i="1"/>
  <c r="F180" i="1"/>
  <c r="M180" i="1" s="1"/>
  <c r="O179" i="1"/>
  <c r="H179" i="1"/>
  <c r="G179" i="1"/>
  <c r="N179" i="1" s="1"/>
  <c r="F179" i="1"/>
  <c r="M179" i="1" s="1"/>
  <c r="H178" i="1"/>
  <c r="O178" i="1" s="1"/>
  <c r="G178" i="1"/>
  <c r="N178" i="1" s="1"/>
  <c r="F178" i="1"/>
  <c r="M178" i="1" s="1"/>
  <c r="H177" i="1"/>
  <c r="O177" i="1" s="1"/>
  <c r="G177" i="1"/>
  <c r="N177" i="1" s="1"/>
  <c r="F177" i="1"/>
  <c r="M177" i="1" s="1"/>
  <c r="J177" i="1" s="1"/>
  <c r="K185" i="1" s="1"/>
  <c r="P185" i="1" s="1"/>
  <c r="H176" i="1"/>
  <c r="O176" i="1" s="1"/>
  <c r="G176" i="1"/>
  <c r="N176" i="1" s="1"/>
  <c r="F176" i="1"/>
  <c r="M176" i="1" s="1"/>
  <c r="M175" i="1"/>
  <c r="J175" i="1"/>
  <c r="K183" i="1" s="1"/>
  <c r="P183" i="1" s="1"/>
  <c r="H175" i="1"/>
  <c r="O175" i="1" s="1"/>
  <c r="G175" i="1"/>
  <c r="N175" i="1" s="1"/>
  <c r="F175" i="1"/>
  <c r="N174" i="1"/>
  <c r="J174" i="1" s="1"/>
  <c r="K182" i="1" s="1"/>
  <c r="P182" i="1" s="1"/>
  <c r="M174" i="1"/>
  <c r="H174" i="1"/>
  <c r="O174" i="1" s="1"/>
  <c r="G174" i="1"/>
  <c r="F174" i="1"/>
  <c r="O173" i="1"/>
  <c r="N173" i="1"/>
  <c r="M173" i="1"/>
  <c r="J173" i="1" s="1"/>
  <c r="K181" i="1" s="1"/>
  <c r="P181" i="1" s="1"/>
  <c r="H173" i="1"/>
  <c r="G173" i="1"/>
  <c r="F173" i="1"/>
  <c r="O172" i="1"/>
  <c r="N172" i="1"/>
  <c r="H172" i="1"/>
  <c r="G172" i="1"/>
  <c r="F172" i="1"/>
  <c r="M172" i="1" s="1"/>
  <c r="J172" i="1" s="1"/>
  <c r="K180" i="1" s="1"/>
  <c r="P180" i="1" s="1"/>
  <c r="O171" i="1"/>
  <c r="H171" i="1"/>
  <c r="G171" i="1"/>
  <c r="N171" i="1" s="1"/>
  <c r="F171" i="1"/>
  <c r="M171" i="1" s="1"/>
  <c r="J171" i="1" s="1"/>
  <c r="K179" i="1" s="1"/>
  <c r="P179" i="1" s="1"/>
  <c r="H170" i="1"/>
  <c r="O170" i="1" s="1"/>
  <c r="G170" i="1"/>
  <c r="N170" i="1" s="1"/>
  <c r="F170" i="1"/>
  <c r="M170" i="1" s="1"/>
  <c r="H169" i="1"/>
  <c r="O169" i="1" s="1"/>
  <c r="G169" i="1"/>
  <c r="N169" i="1" s="1"/>
  <c r="F169" i="1"/>
  <c r="M169" i="1" s="1"/>
  <c r="J169" i="1" s="1"/>
  <c r="K177" i="1" s="1"/>
  <c r="P177" i="1" s="1"/>
  <c r="H168" i="1"/>
  <c r="O168" i="1" s="1"/>
  <c r="G168" i="1"/>
  <c r="N168" i="1" s="1"/>
  <c r="F168" i="1"/>
  <c r="M168" i="1" s="1"/>
  <c r="M167" i="1"/>
  <c r="J167" i="1"/>
  <c r="K175" i="1" s="1"/>
  <c r="P175" i="1" s="1"/>
  <c r="H167" i="1"/>
  <c r="O167" i="1" s="1"/>
  <c r="G167" i="1"/>
  <c r="N167" i="1" s="1"/>
  <c r="F167" i="1"/>
  <c r="N166" i="1"/>
  <c r="J166" i="1" s="1"/>
  <c r="K174" i="1" s="1"/>
  <c r="P174" i="1" s="1"/>
  <c r="M166" i="1"/>
  <c r="H166" i="1"/>
  <c r="O166" i="1" s="1"/>
  <c r="G166" i="1"/>
  <c r="F166" i="1"/>
  <c r="O165" i="1"/>
  <c r="N165" i="1"/>
  <c r="M165" i="1"/>
  <c r="J165" i="1" s="1"/>
  <c r="K173" i="1" s="1"/>
  <c r="P173" i="1" s="1"/>
  <c r="H165" i="1"/>
  <c r="G165" i="1"/>
  <c r="F165" i="1"/>
  <c r="O164" i="1"/>
  <c r="N164" i="1"/>
  <c r="H164" i="1"/>
  <c r="G164" i="1"/>
  <c r="F164" i="1"/>
  <c r="M164" i="1" s="1"/>
  <c r="O163" i="1"/>
  <c r="H163" i="1"/>
  <c r="G163" i="1"/>
  <c r="N163" i="1" s="1"/>
  <c r="F163" i="1"/>
  <c r="M163" i="1" s="1"/>
  <c r="H162" i="1"/>
  <c r="O162" i="1" s="1"/>
  <c r="G162" i="1"/>
  <c r="N162" i="1" s="1"/>
  <c r="F162" i="1"/>
  <c r="M162" i="1" s="1"/>
  <c r="J162" i="1" s="1"/>
  <c r="K170" i="1" s="1"/>
  <c r="P170" i="1" s="1"/>
  <c r="H161" i="1"/>
  <c r="O161" i="1" s="1"/>
  <c r="G161" i="1"/>
  <c r="N161" i="1" s="1"/>
  <c r="F161" i="1"/>
  <c r="M161" i="1" s="1"/>
  <c r="J161" i="1" s="1"/>
  <c r="K169" i="1" s="1"/>
  <c r="P169" i="1" s="1"/>
  <c r="H160" i="1"/>
  <c r="O160" i="1" s="1"/>
  <c r="G160" i="1"/>
  <c r="N160" i="1" s="1"/>
  <c r="F160" i="1"/>
  <c r="M160" i="1" s="1"/>
  <c r="M159" i="1"/>
  <c r="J159" i="1"/>
  <c r="K167" i="1" s="1"/>
  <c r="P167" i="1" s="1"/>
  <c r="H159" i="1"/>
  <c r="O159" i="1" s="1"/>
  <c r="G159" i="1"/>
  <c r="N159" i="1" s="1"/>
  <c r="F159" i="1"/>
  <c r="N158" i="1"/>
  <c r="J158" i="1" s="1"/>
  <c r="K166" i="1" s="1"/>
  <c r="P166" i="1" s="1"/>
  <c r="M158" i="1"/>
  <c r="H158" i="1"/>
  <c r="O158" i="1" s="1"/>
  <c r="G158" i="1"/>
  <c r="F158" i="1"/>
  <c r="O157" i="1"/>
  <c r="N157" i="1"/>
  <c r="M157" i="1"/>
  <c r="J157" i="1" s="1"/>
  <c r="K165" i="1" s="1"/>
  <c r="P165" i="1" s="1"/>
  <c r="H157" i="1"/>
  <c r="G157" i="1"/>
  <c r="F157" i="1"/>
  <c r="O156" i="1"/>
  <c r="N156" i="1"/>
  <c r="H156" i="1"/>
  <c r="G156" i="1"/>
  <c r="F156" i="1"/>
  <c r="M156" i="1" s="1"/>
  <c r="J156" i="1" s="1"/>
  <c r="K164" i="1" s="1"/>
  <c r="P164" i="1" s="1"/>
  <c r="O155" i="1"/>
  <c r="H155" i="1"/>
  <c r="G155" i="1"/>
  <c r="N155" i="1" s="1"/>
  <c r="F155" i="1"/>
  <c r="M155" i="1" s="1"/>
  <c r="J155" i="1" s="1"/>
  <c r="K163" i="1" s="1"/>
  <c r="P163" i="1" s="1"/>
  <c r="H154" i="1"/>
  <c r="O154" i="1" s="1"/>
  <c r="G154" i="1"/>
  <c r="N154" i="1" s="1"/>
  <c r="F154" i="1"/>
  <c r="M154" i="1" s="1"/>
  <c r="H153" i="1"/>
  <c r="O153" i="1" s="1"/>
  <c r="G153" i="1"/>
  <c r="N153" i="1" s="1"/>
  <c r="F153" i="1"/>
  <c r="M153" i="1" s="1"/>
  <c r="J153" i="1" s="1"/>
  <c r="K161" i="1" s="1"/>
  <c r="P161" i="1" s="1"/>
  <c r="H152" i="1"/>
  <c r="O152" i="1" s="1"/>
  <c r="G152" i="1"/>
  <c r="N152" i="1" s="1"/>
  <c r="F152" i="1"/>
  <c r="M152" i="1" s="1"/>
  <c r="M151" i="1"/>
  <c r="J151" i="1"/>
  <c r="K159" i="1" s="1"/>
  <c r="P159" i="1" s="1"/>
  <c r="H151" i="1"/>
  <c r="O151" i="1" s="1"/>
  <c r="G151" i="1"/>
  <c r="N151" i="1" s="1"/>
  <c r="F151" i="1"/>
  <c r="N150" i="1"/>
  <c r="J150" i="1" s="1"/>
  <c r="K158" i="1" s="1"/>
  <c r="P158" i="1" s="1"/>
  <c r="M150" i="1"/>
  <c r="H150" i="1"/>
  <c r="O150" i="1" s="1"/>
  <c r="G150" i="1"/>
  <c r="F150" i="1"/>
  <c r="O149" i="1"/>
  <c r="N149" i="1"/>
  <c r="M149" i="1"/>
  <c r="J149" i="1" s="1"/>
  <c r="K157" i="1" s="1"/>
  <c r="P157" i="1" s="1"/>
  <c r="H149" i="1"/>
  <c r="G149" i="1"/>
  <c r="F149" i="1"/>
  <c r="O148" i="1"/>
  <c r="N148" i="1"/>
  <c r="H148" i="1"/>
  <c r="G148" i="1"/>
  <c r="F148" i="1"/>
  <c r="M148" i="1" s="1"/>
  <c r="O147" i="1"/>
  <c r="H147" i="1"/>
  <c r="G147" i="1"/>
  <c r="N147" i="1" s="1"/>
  <c r="F147" i="1"/>
  <c r="M147" i="1" s="1"/>
  <c r="H146" i="1"/>
  <c r="O146" i="1" s="1"/>
  <c r="G146" i="1"/>
  <c r="N146" i="1" s="1"/>
  <c r="F146" i="1"/>
  <c r="M146" i="1" s="1"/>
  <c r="J146" i="1" s="1"/>
  <c r="K154" i="1" s="1"/>
  <c r="P154" i="1" s="1"/>
  <c r="H145" i="1"/>
  <c r="O145" i="1" s="1"/>
  <c r="G145" i="1"/>
  <c r="N145" i="1" s="1"/>
  <c r="F145" i="1"/>
  <c r="M145" i="1" s="1"/>
  <c r="J145" i="1" s="1"/>
  <c r="K153" i="1" s="1"/>
  <c r="P153" i="1" s="1"/>
  <c r="H144" i="1"/>
  <c r="O144" i="1" s="1"/>
  <c r="G144" i="1"/>
  <c r="N144" i="1" s="1"/>
  <c r="F144" i="1"/>
  <c r="M144" i="1" s="1"/>
  <c r="M143" i="1"/>
  <c r="J143" i="1"/>
  <c r="K151" i="1" s="1"/>
  <c r="P151" i="1" s="1"/>
  <c r="H143" i="1"/>
  <c r="O143" i="1" s="1"/>
  <c r="G143" i="1"/>
  <c r="N143" i="1" s="1"/>
  <c r="F143" i="1"/>
  <c r="N142" i="1"/>
  <c r="J142" i="1" s="1"/>
  <c r="K150" i="1" s="1"/>
  <c r="P150" i="1" s="1"/>
  <c r="M142" i="1"/>
  <c r="H142" i="1"/>
  <c r="O142" i="1" s="1"/>
  <c r="G142" i="1"/>
  <c r="F142" i="1"/>
  <c r="O141" i="1"/>
  <c r="N141" i="1"/>
  <c r="M141" i="1"/>
  <c r="J141" i="1" s="1"/>
  <c r="K149" i="1" s="1"/>
  <c r="P149" i="1" s="1"/>
  <c r="H141" i="1"/>
  <c r="G141" i="1"/>
  <c r="F141" i="1"/>
  <c r="O140" i="1"/>
  <c r="N140" i="1"/>
  <c r="H140" i="1"/>
  <c r="G140" i="1"/>
  <c r="F140" i="1"/>
  <c r="M140" i="1" s="1"/>
  <c r="J140" i="1" s="1"/>
  <c r="K148" i="1" s="1"/>
  <c r="P148" i="1" s="1"/>
  <c r="O139" i="1"/>
  <c r="H139" i="1"/>
  <c r="G139" i="1"/>
  <c r="N139" i="1" s="1"/>
  <c r="F139" i="1"/>
  <c r="M139" i="1" s="1"/>
  <c r="J139" i="1" s="1"/>
  <c r="K147" i="1" s="1"/>
  <c r="P147" i="1" s="1"/>
  <c r="H138" i="1"/>
  <c r="O138" i="1" s="1"/>
  <c r="G138" i="1"/>
  <c r="N138" i="1" s="1"/>
  <c r="F138" i="1"/>
  <c r="M138" i="1" s="1"/>
  <c r="H137" i="1"/>
  <c r="O137" i="1" s="1"/>
  <c r="G137" i="1"/>
  <c r="N137" i="1" s="1"/>
  <c r="F137" i="1"/>
  <c r="M137" i="1" s="1"/>
  <c r="J137" i="1" s="1"/>
  <c r="K145" i="1" s="1"/>
  <c r="P145" i="1" s="1"/>
  <c r="H136" i="1"/>
  <c r="O136" i="1" s="1"/>
  <c r="G136" i="1"/>
  <c r="N136" i="1" s="1"/>
  <c r="F136" i="1"/>
  <c r="M136" i="1" s="1"/>
  <c r="M135" i="1"/>
  <c r="J135" i="1"/>
  <c r="K143" i="1" s="1"/>
  <c r="P143" i="1" s="1"/>
  <c r="H135" i="1"/>
  <c r="O135" i="1" s="1"/>
  <c r="G135" i="1"/>
  <c r="N135" i="1" s="1"/>
  <c r="F135" i="1"/>
  <c r="N134" i="1"/>
  <c r="J134" i="1" s="1"/>
  <c r="K142" i="1" s="1"/>
  <c r="P142" i="1" s="1"/>
  <c r="M134" i="1"/>
  <c r="H134" i="1"/>
  <c r="O134" i="1" s="1"/>
  <c r="G134" i="1"/>
  <c r="F134" i="1"/>
  <c r="O133" i="1"/>
  <c r="N133" i="1"/>
  <c r="M133" i="1"/>
  <c r="J133" i="1" s="1"/>
  <c r="K141" i="1" s="1"/>
  <c r="P141" i="1" s="1"/>
  <c r="H133" i="1"/>
  <c r="G133" i="1"/>
  <c r="F133" i="1"/>
  <c r="O132" i="1"/>
  <c r="N132" i="1"/>
  <c r="H132" i="1"/>
  <c r="G132" i="1"/>
  <c r="F132" i="1"/>
  <c r="M132" i="1" s="1"/>
  <c r="J132" i="1" s="1"/>
  <c r="K140" i="1" s="1"/>
  <c r="P140" i="1" s="1"/>
  <c r="O131" i="1"/>
  <c r="H131" i="1"/>
  <c r="G131" i="1"/>
  <c r="N131" i="1" s="1"/>
  <c r="F131" i="1"/>
  <c r="M131" i="1" s="1"/>
  <c r="J131" i="1" s="1"/>
  <c r="K139" i="1" s="1"/>
  <c r="P139" i="1" s="1"/>
  <c r="H130" i="1"/>
  <c r="O130" i="1" s="1"/>
  <c r="G130" i="1"/>
  <c r="N130" i="1" s="1"/>
  <c r="F130" i="1"/>
  <c r="M130" i="1" s="1"/>
  <c r="H129" i="1"/>
  <c r="O129" i="1" s="1"/>
  <c r="G129" i="1"/>
  <c r="N129" i="1" s="1"/>
  <c r="F129" i="1"/>
  <c r="M129" i="1" s="1"/>
  <c r="J129" i="1" s="1"/>
  <c r="K137" i="1" s="1"/>
  <c r="P137" i="1" s="1"/>
  <c r="M128" i="1"/>
  <c r="H128" i="1"/>
  <c r="O128" i="1" s="1"/>
  <c r="G128" i="1"/>
  <c r="N128" i="1" s="1"/>
  <c r="J128" i="1" s="1"/>
  <c r="K136" i="1" s="1"/>
  <c r="P136" i="1" s="1"/>
  <c r="F128" i="1"/>
  <c r="N127" i="1"/>
  <c r="M127" i="1"/>
  <c r="J127" i="1"/>
  <c r="K135" i="1" s="1"/>
  <c r="P135" i="1" s="1"/>
  <c r="H127" i="1"/>
  <c r="O127" i="1" s="1"/>
  <c r="G127" i="1"/>
  <c r="F127" i="1"/>
  <c r="O126" i="1"/>
  <c r="N126" i="1"/>
  <c r="J126" i="1" s="1"/>
  <c r="K134" i="1" s="1"/>
  <c r="P134" i="1" s="1"/>
  <c r="M126" i="1"/>
  <c r="H126" i="1"/>
  <c r="G126" i="1"/>
  <c r="F126" i="1"/>
  <c r="O125" i="1"/>
  <c r="N125" i="1"/>
  <c r="M125" i="1"/>
  <c r="J125" i="1" s="1"/>
  <c r="K133" i="1" s="1"/>
  <c r="P133" i="1" s="1"/>
  <c r="H125" i="1"/>
  <c r="G125" i="1"/>
  <c r="F125" i="1"/>
  <c r="O124" i="1"/>
  <c r="N124" i="1"/>
  <c r="H124" i="1"/>
  <c r="G124" i="1"/>
  <c r="F124" i="1"/>
  <c r="M124" i="1" s="1"/>
  <c r="J124" i="1" s="1"/>
  <c r="K132" i="1" s="1"/>
  <c r="P132" i="1" s="1"/>
  <c r="O123" i="1"/>
  <c r="H123" i="1"/>
  <c r="G123" i="1"/>
  <c r="N123" i="1" s="1"/>
  <c r="F123" i="1"/>
  <c r="M123" i="1" s="1"/>
  <c r="O122" i="1"/>
  <c r="H122" i="1"/>
  <c r="G122" i="1"/>
  <c r="N122" i="1" s="1"/>
  <c r="F122" i="1"/>
  <c r="M122" i="1" s="1"/>
  <c r="H121" i="1"/>
  <c r="O121" i="1" s="1"/>
  <c r="G121" i="1"/>
  <c r="N121" i="1" s="1"/>
  <c r="F121" i="1"/>
  <c r="M121" i="1" s="1"/>
  <c r="J121" i="1" s="1"/>
  <c r="K129" i="1" s="1"/>
  <c r="P129" i="1" s="1"/>
  <c r="M120" i="1"/>
  <c r="J120" i="1" s="1"/>
  <c r="K128" i="1" s="1"/>
  <c r="P128" i="1" s="1"/>
  <c r="K120" i="1"/>
  <c r="P120" i="1" s="1"/>
  <c r="H120" i="1"/>
  <c r="O120" i="1" s="1"/>
  <c r="G120" i="1"/>
  <c r="N120" i="1" s="1"/>
  <c r="F120" i="1"/>
  <c r="N119" i="1"/>
  <c r="M119" i="1"/>
  <c r="J119" i="1"/>
  <c r="K127" i="1" s="1"/>
  <c r="P127" i="1" s="1"/>
  <c r="H119" i="1"/>
  <c r="O119" i="1" s="1"/>
  <c r="G119" i="1"/>
  <c r="F119" i="1"/>
  <c r="O118" i="1"/>
  <c r="N118" i="1"/>
  <c r="M118" i="1"/>
  <c r="J118" i="1"/>
  <c r="K126" i="1" s="1"/>
  <c r="P126" i="1" s="1"/>
  <c r="H118" i="1"/>
  <c r="G118" i="1"/>
  <c r="F118" i="1"/>
  <c r="O117" i="1"/>
  <c r="N117" i="1"/>
  <c r="M117" i="1"/>
  <c r="J117" i="1" s="1"/>
  <c r="K125" i="1" s="1"/>
  <c r="P125" i="1" s="1"/>
  <c r="H117" i="1"/>
  <c r="G117" i="1"/>
  <c r="F117" i="1"/>
  <c r="O116" i="1"/>
  <c r="N116" i="1"/>
  <c r="H116" i="1"/>
  <c r="G116" i="1"/>
  <c r="F116" i="1"/>
  <c r="M116" i="1" s="1"/>
  <c r="J116" i="1" s="1"/>
  <c r="K124" i="1" s="1"/>
  <c r="P124" i="1" s="1"/>
  <c r="O115" i="1"/>
  <c r="H115" i="1"/>
  <c r="G115" i="1"/>
  <c r="N115" i="1" s="1"/>
  <c r="F115" i="1"/>
  <c r="M115" i="1" s="1"/>
  <c r="O114" i="1"/>
  <c r="H114" i="1"/>
  <c r="G114" i="1"/>
  <c r="N114" i="1" s="1"/>
  <c r="F114" i="1"/>
  <c r="M114" i="1" s="1"/>
  <c r="H113" i="1"/>
  <c r="O113" i="1" s="1"/>
  <c r="G113" i="1"/>
  <c r="N113" i="1" s="1"/>
  <c r="F113" i="1"/>
  <c r="M113" i="1" s="1"/>
  <c r="J113" i="1" s="1"/>
  <c r="K121" i="1" s="1"/>
  <c r="P121" i="1" s="1"/>
  <c r="M112" i="1"/>
  <c r="J112" i="1" s="1"/>
  <c r="K112" i="1"/>
  <c r="P112" i="1" s="1"/>
  <c r="H112" i="1"/>
  <c r="O112" i="1" s="1"/>
  <c r="G112" i="1"/>
  <c r="N112" i="1" s="1"/>
  <c r="F112" i="1"/>
  <c r="N111" i="1"/>
  <c r="M111" i="1"/>
  <c r="J111" i="1"/>
  <c r="K119" i="1" s="1"/>
  <c r="P119" i="1" s="1"/>
  <c r="H111" i="1"/>
  <c r="O111" i="1" s="1"/>
  <c r="G111" i="1"/>
  <c r="F111" i="1"/>
  <c r="O110" i="1"/>
  <c r="N110" i="1"/>
  <c r="M110" i="1"/>
  <c r="J110" i="1"/>
  <c r="K118" i="1" s="1"/>
  <c r="P118" i="1" s="1"/>
  <c r="H110" i="1"/>
  <c r="G110" i="1"/>
  <c r="F110" i="1"/>
  <c r="O109" i="1"/>
  <c r="N109" i="1"/>
  <c r="M109" i="1"/>
  <c r="J109" i="1" s="1"/>
  <c r="K117" i="1" s="1"/>
  <c r="P117" i="1" s="1"/>
  <c r="H109" i="1"/>
  <c r="G109" i="1"/>
  <c r="F109" i="1"/>
  <c r="O108" i="1"/>
  <c r="N108" i="1"/>
  <c r="H108" i="1"/>
  <c r="G108" i="1"/>
  <c r="F108" i="1"/>
  <c r="M108" i="1" s="1"/>
  <c r="J108" i="1" s="1"/>
  <c r="K116" i="1" s="1"/>
  <c r="P116" i="1" s="1"/>
  <c r="O107" i="1"/>
  <c r="H107" i="1"/>
  <c r="G107" i="1"/>
  <c r="N107" i="1" s="1"/>
  <c r="F107" i="1"/>
  <c r="M107" i="1" s="1"/>
  <c r="O106" i="1"/>
  <c r="H106" i="1"/>
  <c r="G106" i="1"/>
  <c r="N106" i="1" s="1"/>
  <c r="F106" i="1"/>
  <c r="M106" i="1" s="1"/>
  <c r="H105" i="1"/>
  <c r="O105" i="1" s="1"/>
  <c r="G105" i="1"/>
  <c r="N105" i="1" s="1"/>
  <c r="F105" i="1"/>
  <c r="M105" i="1" s="1"/>
  <c r="J105" i="1" s="1"/>
  <c r="K113" i="1" s="1"/>
  <c r="P113" i="1" s="1"/>
  <c r="M104" i="1"/>
  <c r="J104" i="1" s="1"/>
  <c r="K104" i="1"/>
  <c r="P104" i="1" s="1"/>
  <c r="H104" i="1"/>
  <c r="O104" i="1" s="1"/>
  <c r="G104" i="1"/>
  <c r="N104" i="1" s="1"/>
  <c r="F104" i="1"/>
  <c r="N103" i="1"/>
  <c r="M103" i="1"/>
  <c r="J103" i="1"/>
  <c r="K111" i="1" s="1"/>
  <c r="P111" i="1" s="1"/>
  <c r="H103" i="1"/>
  <c r="O103" i="1" s="1"/>
  <c r="G103" i="1"/>
  <c r="F103" i="1"/>
  <c r="O102" i="1"/>
  <c r="N102" i="1"/>
  <c r="M102" i="1"/>
  <c r="J102" i="1"/>
  <c r="K110" i="1" s="1"/>
  <c r="P110" i="1" s="1"/>
  <c r="H102" i="1"/>
  <c r="G102" i="1"/>
  <c r="F102" i="1"/>
  <c r="O101" i="1"/>
  <c r="N101" i="1"/>
  <c r="M101" i="1"/>
  <c r="J101" i="1" s="1"/>
  <c r="K109" i="1" s="1"/>
  <c r="P109" i="1" s="1"/>
  <c r="H101" i="1"/>
  <c r="G101" i="1"/>
  <c r="F101" i="1"/>
  <c r="O100" i="1"/>
  <c r="N100" i="1"/>
  <c r="H100" i="1"/>
  <c r="G100" i="1"/>
  <c r="F100" i="1"/>
  <c r="M100" i="1" s="1"/>
  <c r="J100" i="1" s="1"/>
  <c r="K108" i="1" s="1"/>
  <c r="P108" i="1" s="1"/>
  <c r="O99" i="1"/>
  <c r="H99" i="1"/>
  <c r="G99" i="1"/>
  <c r="N99" i="1" s="1"/>
  <c r="F99" i="1"/>
  <c r="M99" i="1" s="1"/>
  <c r="O98" i="1"/>
  <c r="H98" i="1"/>
  <c r="G98" i="1"/>
  <c r="N98" i="1" s="1"/>
  <c r="F98" i="1"/>
  <c r="M98" i="1" s="1"/>
  <c r="H97" i="1"/>
  <c r="O97" i="1" s="1"/>
  <c r="G97" i="1"/>
  <c r="N97" i="1" s="1"/>
  <c r="F97" i="1"/>
  <c r="M97" i="1" s="1"/>
  <c r="J97" i="1" s="1"/>
  <c r="K105" i="1" s="1"/>
  <c r="P105" i="1" s="1"/>
  <c r="M96" i="1"/>
  <c r="J96" i="1" s="1"/>
  <c r="K96" i="1"/>
  <c r="P96" i="1" s="1"/>
  <c r="H96" i="1"/>
  <c r="O96" i="1" s="1"/>
  <c r="G96" i="1"/>
  <c r="N96" i="1" s="1"/>
  <c r="F96" i="1"/>
  <c r="N95" i="1"/>
  <c r="M95" i="1"/>
  <c r="J95" i="1"/>
  <c r="K103" i="1" s="1"/>
  <c r="P103" i="1" s="1"/>
  <c r="H95" i="1"/>
  <c r="O95" i="1" s="1"/>
  <c r="G95" i="1"/>
  <c r="F95" i="1"/>
  <c r="O94" i="1"/>
  <c r="N94" i="1"/>
  <c r="M94" i="1"/>
  <c r="J94" i="1"/>
  <c r="K102" i="1" s="1"/>
  <c r="P102" i="1" s="1"/>
  <c r="H94" i="1"/>
  <c r="G94" i="1"/>
  <c r="F94" i="1"/>
  <c r="O93" i="1"/>
  <c r="N93" i="1"/>
  <c r="M93" i="1"/>
  <c r="J93" i="1" s="1"/>
  <c r="K101" i="1" s="1"/>
  <c r="P101" i="1" s="1"/>
  <c r="H93" i="1"/>
  <c r="G93" i="1"/>
  <c r="F93" i="1"/>
  <c r="O92" i="1"/>
  <c r="N92" i="1"/>
  <c r="H92" i="1"/>
  <c r="G92" i="1"/>
  <c r="F92" i="1"/>
  <c r="M92" i="1" s="1"/>
  <c r="J92" i="1" s="1"/>
  <c r="K100" i="1" s="1"/>
  <c r="P100" i="1" s="1"/>
  <c r="O91" i="1"/>
  <c r="H91" i="1"/>
  <c r="G91" i="1"/>
  <c r="N91" i="1" s="1"/>
  <c r="F91" i="1"/>
  <c r="M91" i="1" s="1"/>
  <c r="O90" i="1"/>
  <c r="H90" i="1"/>
  <c r="G90" i="1"/>
  <c r="N90" i="1" s="1"/>
  <c r="F90" i="1"/>
  <c r="M90" i="1" s="1"/>
  <c r="H89" i="1"/>
  <c r="O89" i="1" s="1"/>
  <c r="G89" i="1"/>
  <c r="N89" i="1" s="1"/>
  <c r="F89" i="1"/>
  <c r="M89" i="1" s="1"/>
  <c r="J88" i="1"/>
  <c r="H88" i="1"/>
  <c r="O88" i="1" s="1"/>
  <c r="G88" i="1"/>
  <c r="N88" i="1" s="1"/>
  <c r="F88" i="1"/>
  <c r="M88" i="1" s="1"/>
  <c r="M87" i="1"/>
  <c r="H87" i="1"/>
  <c r="O87" i="1" s="1"/>
  <c r="G87" i="1"/>
  <c r="N87" i="1" s="1"/>
  <c r="F87" i="1"/>
  <c r="N86" i="1"/>
  <c r="M86" i="1"/>
  <c r="J86" i="1"/>
  <c r="K94" i="1" s="1"/>
  <c r="P94" i="1" s="1"/>
  <c r="H86" i="1"/>
  <c r="O86" i="1" s="1"/>
  <c r="G86" i="1"/>
  <c r="F86" i="1"/>
  <c r="O85" i="1"/>
  <c r="N85" i="1"/>
  <c r="J85" i="1" s="1"/>
  <c r="K93" i="1" s="1"/>
  <c r="P93" i="1" s="1"/>
  <c r="M85" i="1"/>
  <c r="H85" i="1"/>
  <c r="G85" i="1"/>
  <c r="F85" i="1"/>
  <c r="O84" i="1"/>
  <c r="N84" i="1"/>
  <c r="M84" i="1"/>
  <c r="J84" i="1" s="1"/>
  <c r="K92" i="1" s="1"/>
  <c r="P92" i="1" s="1"/>
  <c r="H84" i="1"/>
  <c r="G84" i="1"/>
  <c r="F84" i="1"/>
  <c r="O83" i="1"/>
  <c r="N83" i="1"/>
  <c r="M83" i="1"/>
  <c r="J83" i="1" s="1"/>
  <c r="K91" i="1" s="1"/>
  <c r="P91" i="1" s="1"/>
  <c r="H83" i="1"/>
  <c r="G83" i="1"/>
  <c r="F83" i="1"/>
  <c r="H82" i="1"/>
  <c r="O82" i="1" s="1"/>
  <c r="G82" i="1"/>
  <c r="N82" i="1" s="1"/>
  <c r="F82" i="1"/>
  <c r="M82" i="1" s="1"/>
  <c r="J82" i="1" s="1"/>
  <c r="K90" i="1" s="1"/>
  <c r="P90" i="1" s="1"/>
  <c r="H81" i="1"/>
  <c r="O81" i="1" s="1"/>
  <c r="G81" i="1"/>
  <c r="N81" i="1" s="1"/>
  <c r="F81" i="1"/>
  <c r="M81" i="1" s="1"/>
  <c r="O80" i="1"/>
  <c r="J80" i="1"/>
  <c r="K88" i="1" s="1"/>
  <c r="P88" i="1" s="1"/>
  <c r="H80" i="1"/>
  <c r="G80" i="1"/>
  <c r="N80" i="1" s="1"/>
  <c r="F80" i="1"/>
  <c r="M80" i="1" s="1"/>
  <c r="J79" i="1"/>
  <c r="K87" i="1" s="1"/>
  <c r="P87" i="1" s="1"/>
  <c r="H79" i="1"/>
  <c r="O79" i="1" s="1"/>
  <c r="G79" i="1"/>
  <c r="N79" i="1" s="1"/>
  <c r="F79" i="1"/>
  <c r="M79" i="1" s="1"/>
  <c r="M78" i="1"/>
  <c r="J78" i="1" s="1"/>
  <c r="K86" i="1" s="1"/>
  <c r="P86" i="1" s="1"/>
  <c r="H78" i="1"/>
  <c r="O78" i="1" s="1"/>
  <c r="G78" i="1"/>
  <c r="N78" i="1" s="1"/>
  <c r="F78" i="1"/>
  <c r="N77" i="1"/>
  <c r="M77" i="1"/>
  <c r="J77" i="1" s="1"/>
  <c r="K85" i="1" s="1"/>
  <c r="P85" i="1" s="1"/>
  <c r="H77" i="1"/>
  <c r="O77" i="1" s="1"/>
  <c r="G77" i="1"/>
  <c r="F77" i="1"/>
  <c r="O76" i="1"/>
  <c r="N76" i="1"/>
  <c r="M76" i="1"/>
  <c r="J76" i="1" s="1"/>
  <c r="K84" i="1" s="1"/>
  <c r="P84" i="1" s="1"/>
  <c r="H76" i="1"/>
  <c r="G76" i="1"/>
  <c r="F76" i="1"/>
  <c r="O75" i="1"/>
  <c r="N75" i="1"/>
  <c r="H75" i="1"/>
  <c r="G75" i="1"/>
  <c r="F75" i="1"/>
  <c r="M75" i="1" s="1"/>
  <c r="J75" i="1" s="1"/>
  <c r="K83" i="1" s="1"/>
  <c r="P83" i="1" s="1"/>
  <c r="O74" i="1"/>
  <c r="N74" i="1"/>
  <c r="H74" i="1"/>
  <c r="G74" i="1"/>
  <c r="F74" i="1"/>
  <c r="M74" i="1" s="1"/>
  <c r="J74" i="1" s="1"/>
  <c r="O73" i="1"/>
  <c r="N73" i="1"/>
  <c r="H73" i="1"/>
  <c r="G73" i="1"/>
  <c r="F73" i="1"/>
  <c r="M73" i="1" s="1"/>
  <c r="N72" i="1"/>
  <c r="M72" i="1"/>
  <c r="J72" i="1" s="1"/>
  <c r="K79" i="1" s="1"/>
  <c r="P79" i="1" s="1"/>
  <c r="H72" i="1"/>
  <c r="O72" i="1" s="1"/>
  <c r="G72" i="1"/>
  <c r="F72" i="1"/>
  <c r="O71" i="1"/>
  <c r="N71" i="1"/>
  <c r="M71" i="1"/>
  <c r="J71" i="1" s="1"/>
  <c r="K78" i="1" s="1"/>
  <c r="P78" i="1" s="1"/>
  <c r="H71" i="1"/>
  <c r="G71" i="1"/>
  <c r="F71" i="1"/>
  <c r="O70" i="1"/>
  <c r="N70" i="1"/>
  <c r="H70" i="1"/>
  <c r="G70" i="1"/>
  <c r="F70" i="1"/>
  <c r="M70" i="1" s="1"/>
  <c r="J70" i="1" s="1"/>
  <c r="K77" i="1" s="1"/>
  <c r="P77" i="1" s="1"/>
  <c r="O69" i="1"/>
  <c r="H69" i="1"/>
  <c r="G69" i="1"/>
  <c r="N69" i="1" s="1"/>
  <c r="F69" i="1"/>
  <c r="M69" i="1" s="1"/>
  <c r="J69" i="1" s="1"/>
  <c r="K76" i="1" s="1"/>
  <c r="P76" i="1" s="1"/>
  <c r="H68" i="1"/>
  <c r="O68" i="1" s="1"/>
  <c r="G68" i="1"/>
  <c r="N68" i="1" s="1"/>
  <c r="F68" i="1"/>
  <c r="M68" i="1" s="1"/>
  <c r="J68" i="1" s="1"/>
  <c r="K75" i="1" s="1"/>
  <c r="P75" i="1" s="1"/>
  <c r="M67" i="1"/>
  <c r="J67" i="1"/>
  <c r="K74" i="1" s="1"/>
  <c r="P74" i="1" s="1"/>
  <c r="H67" i="1"/>
  <c r="O67" i="1" s="1"/>
  <c r="G67" i="1"/>
  <c r="N67" i="1" s="1"/>
  <c r="F67" i="1"/>
  <c r="N66" i="1"/>
  <c r="H66" i="1"/>
  <c r="O66" i="1" s="1"/>
  <c r="G66" i="1"/>
  <c r="F66" i="1"/>
  <c r="M66" i="1" s="1"/>
  <c r="J66" i="1" s="1"/>
  <c r="K73" i="1" s="1"/>
  <c r="P73" i="1" s="1"/>
  <c r="O65" i="1"/>
  <c r="M65" i="1"/>
  <c r="J65" i="1" s="1"/>
  <c r="K72" i="1" s="1"/>
  <c r="P72" i="1" s="1"/>
  <c r="H65" i="1"/>
  <c r="G65" i="1"/>
  <c r="N65" i="1" s="1"/>
  <c r="F65" i="1"/>
  <c r="N64" i="1"/>
  <c r="M64" i="1"/>
  <c r="J64" i="1" s="1"/>
  <c r="K71" i="1" s="1"/>
  <c r="P71" i="1" s="1"/>
  <c r="H64" i="1"/>
  <c r="O64" i="1" s="1"/>
  <c r="G64" i="1"/>
  <c r="F64" i="1"/>
  <c r="O63" i="1"/>
  <c r="N63" i="1"/>
  <c r="M63" i="1"/>
  <c r="J63" i="1" s="1"/>
  <c r="K70" i="1" s="1"/>
  <c r="P70" i="1" s="1"/>
  <c r="H63" i="1"/>
  <c r="G63" i="1"/>
  <c r="F63" i="1"/>
  <c r="O62" i="1"/>
  <c r="N62" i="1"/>
  <c r="H62" i="1"/>
  <c r="G62" i="1"/>
  <c r="F62" i="1"/>
  <c r="M62" i="1" s="1"/>
  <c r="J62" i="1" s="1"/>
  <c r="K69" i="1" s="1"/>
  <c r="P69" i="1" s="1"/>
  <c r="O61" i="1"/>
  <c r="H61" i="1"/>
  <c r="G61" i="1"/>
  <c r="N61" i="1" s="1"/>
  <c r="F61" i="1"/>
  <c r="M61" i="1" s="1"/>
  <c r="J61" i="1" s="1"/>
  <c r="K68" i="1" s="1"/>
  <c r="P68" i="1" s="1"/>
  <c r="H60" i="1"/>
  <c r="O60" i="1" s="1"/>
  <c r="G60" i="1"/>
  <c r="N60" i="1" s="1"/>
  <c r="F60" i="1"/>
  <c r="M60" i="1" s="1"/>
  <c r="J60" i="1" s="1"/>
  <c r="K67" i="1" s="1"/>
  <c r="P67" i="1" s="1"/>
  <c r="M59" i="1"/>
  <c r="H59" i="1"/>
  <c r="O59" i="1" s="1"/>
  <c r="G59" i="1"/>
  <c r="N59" i="1" s="1"/>
  <c r="J59" i="1" s="1"/>
  <c r="K66" i="1" s="1"/>
  <c r="P66" i="1" s="1"/>
  <c r="F59" i="1"/>
  <c r="N58" i="1"/>
  <c r="H58" i="1"/>
  <c r="O58" i="1" s="1"/>
  <c r="G58" i="1"/>
  <c r="F58" i="1"/>
  <c r="M58" i="1" s="1"/>
  <c r="J58" i="1" s="1"/>
  <c r="K65" i="1" s="1"/>
  <c r="P65" i="1" s="1"/>
  <c r="O57" i="1"/>
  <c r="M57" i="1"/>
  <c r="J57" i="1" s="1"/>
  <c r="K64" i="1" s="1"/>
  <c r="P64" i="1" s="1"/>
  <c r="H57" i="1"/>
  <c r="G57" i="1"/>
  <c r="N57" i="1" s="1"/>
  <c r="F57" i="1"/>
  <c r="N56" i="1"/>
  <c r="M56" i="1"/>
  <c r="J56" i="1" s="1"/>
  <c r="K63" i="1" s="1"/>
  <c r="P63" i="1" s="1"/>
  <c r="H56" i="1"/>
  <c r="O56" i="1" s="1"/>
  <c r="G56" i="1"/>
  <c r="F56" i="1"/>
  <c r="O55" i="1"/>
  <c r="N55" i="1"/>
  <c r="M55" i="1"/>
  <c r="J55" i="1" s="1"/>
  <c r="K62" i="1" s="1"/>
  <c r="P62" i="1" s="1"/>
  <c r="H55" i="1"/>
  <c r="G55" i="1"/>
  <c r="F55" i="1"/>
  <c r="O54" i="1"/>
  <c r="N54" i="1"/>
  <c r="H54" i="1"/>
  <c r="G54" i="1"/>
  <c r="F54" i="1"/>
  <c r="M54" i="1" s="1"/>
  <c r="O53" i="1"/>
  <c r="H53" i="1"/>
  <c r="G53" i="1"/>
  <c r="N53" i="1" s="1"/>
  <c r="F53" i="1"/>
  <c r="M53" i="1" s="1"/>
  <c r="J53" i="1" s="1"/>
  <c r="K60" i="1" s="1"/>
  <c r="P60" i="1" s="1"/>
  <c r="P52" i="1"/>
  <c r="H52" i="1"/>
  <c r="O52" i="1" s="1"/>
  <c r="G52" i="1"/>
  <c r="N52" i="1" s="1"/>
  <c r="F52" i="1"/>
  <c r="M52" i="1" s="1"/>
  <c r="M51" i="1"/>
  <c r="H51" i="1"/>
  <c r="O51" i="1" s="1"/>
  <c r="G51" i="1"/>
  <c r="N51" i="1" s="1"/>
  <c r="J51" i="1" s="1"/>
  <c r="K58" i="1" s="1"/>
  <c r="P58" i="1" s="1"/>
  <c r="F51" i="1"/>
  <c r="N50" i="1"/>
  <c r="H50" i="1"/>
  <c r="O50" i="1" s="1"/>
  <c r="G50" i="1"/>
  <c r="F50" i="1"/>
  <c r="M50" i="1" s="1"/>
  <c r="J50" i="1" s="1"/>
  <c r="K57" i="1" s="1"/>
  <c r="P57" i="1" s="1"/>
  <c r="O49" i="1"/>
  <c r="M49" i="1"/>
  <c r="J49" i="1" s="1"/>
  <c r="K56" i="1" s="1"/>
  <c r="P56" i="1" s="1"/>
  <c r="H49" i="1"/>
  <c r="G49" i="1"/>
  <c r="N49" i="1" s="1"/>
  <c r="F49" i="1"/>
  <c r="N48" i="1"/>
  <c r="M48" i="1"/>
  <c r="J48" i="1" s="1"/>
  <c r="K55" i="1" s="1"/>
  <c r="P55" i="1" s="1"/>
  <c r="K48" i="1"/>
  <c r="P48" i="1" s="1"/>
  <c r="H48" i="1"/>
  <c r="O48" i="1" s="1"/>
  <c r="G48" i="1"/>
  <c r="F48" i="1"/>
  <c r="O47" i="1"/>
  <c r="N47" i="1"/>
  <c r="M47" i="1"/>
  <c r="J47" i="1" s="1"/>
  <c r="K54" i="1" s="1"/>
  <c r="P54" i="1" s="1"/>
  <c r="H47" i="1"/>
  <c r="G47" i="1"/>
  <c r="F47" i="1"/>
  <c r="O46" i="1"/>
  <c r="N46" i="1"/>
  <c r="H46" i="1"/>
  <c r="G46" i="1"/>
  <c r="F46" i="1"/>
  <c r="M46" i="1" s="1"/>
  <c r="J46" i="1" s="1"/>
  <c r="K53" i="1" s="1"/>
  <c r="P53" i="1" s="1"/>
  <c r="P45" i="1"/>
  <c r="O45" i="1"/>
  <c r="H45" i="1"/>
  <c r="G45" i="1"/>
  <c r="N45" i="1" s="1"/>
  <c r="F45" i="1"/>
  <c r="M45" i="1" s="1"/>
  <c r="J45" i="1" s="1"/>
  <c r="K52" i="1" s="1"/>
  <c r="H44" i="1"/>
  <c r="O44" i="1" s="1"/>
  <c r="G44" i="1"/>
  <c r="N44" i="1" s="1"/>
  <c r="F44" i="1"/>
  <c r="M44" i="1" s="1"/>
  <c r="J44" i="1" s="1"/>
  <c r="K51" i="1" s="1"/>
  <c r="P51" i="1" s="1"/>
  <c r="M43" i="1"/>
  <c r="H43" i="1"/>
  <c r="O43" i="1" s="1"/>
  <c r="G43" i="1"/>
  <c r="N43" i="1" s="1"/>
  <c r="J43" i="1" s="1"/>
  <c r="K50" i="1" s="1"/>
  <c r="P50" i="1" s="1"/>
  <c r="F43" i="1"/>
  <c r="N42" i="1"/>
  <c r="J42" i="1"/>
  <c r="K49" i="1" s="1"/>
  <c r="P49" i="1" s="1"/>
  <c r="H42" i="1"/>
  <c r="O42" i="1" s="1"/>
  <c r="G42" i="1"/>
  <c r="F42" i="1"/>
  <c r="M42" i="1" s="1"/>
  <c r="O41" i="1"/>
  <c r="M41" i="1"/>
  <c r="J41" i="1"/>
  <c r="H41" i="1"/>
  <c r="G41" i="1"/>
  <c r="N41" i="1" s="1"/>
  <c r="F41" i="1"/>
  <c r="N40" i="1"/>
  <c r="M40" i="1"/>
  <c r="J40" i="1" s="1"/>
  <c r="K47" i="1" s="1"/>
  <c r="P47" i="1" s="1"/>
  <c r="H40" i="1"/>
  <c r="O40" i="1" s="1"/>
  <c r="G40" i="1"/>
  <c r="F40" i="1"/>
  <c r="O39" i="1"/>
  <c r="N39" i="1"/>
  <c r="M39" i="1"/>
  <c r="H39" i="1"/>
  <c r="G39" i="1"/>
  <c r="F39" i="1"/>
  <c r="O38" i="1"/>
  <c r="N38" i="1"/>
  <c r="H38" i="1"/>
  <c r="G38" i="1"/>
  <c r="F38" i="1"/>
  <c r="M38" i="1" s="1"/>
  <c r="J38" i="1" s="1"/>
  <c r="K45" i="1" s="1"/>
  <c r="O37" i="1"/>
  <c r="H37" i="1"/>
  <c r="G37" i="1"/>
  <c r="N37" i="1" s="1"/>
  <c r="F37" i="1"/>
  <c r="M37" i="1" s="1"/>
  <c r="P36" i="1"/>
  <c r="H36" i="1"/>
  <c r="O36" i="1" s="1"/>
  <c r="G36" i="1"/>
  <c r="N36" i="1" s="1"/>
  <c r="F36" i="1"/>
  <c r="M36" i="1" s="1"/>
  <c r="M35" i="1"/>
  <c r="J35" i="1"/>
  <c r="K42" i="1" s="1"/>
  <c r="P42" i="1" s="1"/>
  <c r="H35" i="1"/>
  <c r="O35" i="1" s="1"/>
  <c r="G35" i="1"/>
  <c r="N35" i="1" s="1"/>
  <c r="F35" i="1"/>
  <c r="N34" i="1"/>
  <c r="H34" i="1"/>
  <c r="O34" i="1" s="1"/>
  <c r="G34" i="1"/>
  <c r="F34" i="1"/>
  <c r="M34" i="1" s="1"/>
  <c r="J34" i="1" s="1"/>
  <c r="K41" i="1" s="1"/>
  <c r="P41" i="1" s="1"/>
  <c r="O33" i="1"/>
  <c r="M33" i="1"/>
  <c r="J33" i="1"/>
  <c r="K40" i="1" s="1"/>
  <c r="P40" i="1" s="1"/>
  <c r="H33" i="1"/>
  <c r="G33" i="1"/>
  <c r="N33" i="1" s="1"/>
  <c r="F33" i="1"/>
  <c r="N32" i="1"/>
  <c r="M32" i="1"/>
  <c r="H32" i="1"/>
  <c r="O32" i="1" s="1"/>
  <c r="G32" i="1"/>
  <c r="F32" i="1"/>
  <c r="O31" i="1"/>
  <c r="N31" i="1"/>
  <c r="M31" i="1"/>
  <c r="J31" i="1" s="1"/>
  <c r="K38" i="1" s="1"/>
  <c r="P38" i="1" s="1"/>
  <c r="H31" i="1"/>
  <c r="G31" i="1"/>
  <c r="F31" i="1"/>
  <c r="O30" i="1"/>
  <c r="N30" i="1"/>
  <c r="H30" i="1"/>
  <c r="G30" i="1"/>
  <c r="F30" i="1"/>
  <c r="M30" i="1" s="1"/>
  <c r="P29" i="1"/>
  <c r="O29" i="1"/>
  <c r="H29" i="1"/>
  <c r="G29" i="1"/>
  <c r="N29" i="1" s="1"/>
  <c r="F29" i="1"/>
  <c r="M29" i="1" s="1"/>
  <c r="J29" i="1" s="1"/>
  <c r="K36" i="1" s="1"/>
  <c r="H28" i="1"/>
  <c r="O28" i="1" s="1"/>
  <c r="G28" i="1"/>
  <c r="N28" i="1" s="1"/>
  <c r="F28" i="1"/>
  <c r="M28" i="1" s="1"/>
  <c r="J28" i="1" s="1"/>
  <c r="K35" i="1" s="1"/>
  <c r="P35" i="1" s="1"/>
  <c r="M27" i="1"/>
  <c r="J27" i="1"/>
  <c r="K34" i="1" s="1"/>
  <c r="P34" i="1" s="1"/>
  <c r="H27" i="1"/>
  <c r="O27" i="1" s="1"/>
  <c r="G27" i="1"/>
  <c r="N27" i="1" s="1"/>
  <c r="F27" i="1"/>
  <c r="O26" i="1"/>
  <c r="N26" i="1"/>
  <c r="H26" i="1"/>
  <c r="G26" i="1"/>
  <c r="F26" i="1"/>
  <c r="M26" i="1" s="1"/>
  <c r="J26" i="1" s="1"/>
  <c r="K33" i="1" s="1"/>
  <c r="P33" i="1" s="1"/>
  <c r="O25" i="1"/>
  <c r="H25" i="1"/>
  <c r="G25" i="1"/>
  <c r="N25" i="1" s="1"/>
  <c r="F25" i="1"/>
  <c r="M25" i="1" s="1"/>
  <c r="J25" i="1" s="1"/>
  <c r="K32" i="1" s="1"/>
  <c r="P32" i="1" s="1"/>
  <c r="N24" i="1"/>
  <c r="M24" i="1"/>
  <c r="J24" i="1" s="1"/>
  <c r="K31" i="1" s="1"/>
  <c r="P31" i="1" s="1"/>
  <c r="H24" i="1"/>
  <c r="O24" i="1" s="1"/>
  <c r="G24" i="1"/>
  <c r="F24" i="1"/>
  <c r="N23" i="1"/>
  <c r="M23" i="1"/>
  <c r="J23" i="1" s="1"/>
  <c r="K30" i="1" s="1"/>
  <c r="P30" i="1" s="1"/>
  <c r="H23" i="1"/>
  <c r="O23" i="1" s="1"/>
  <c r="G23" i="1"/>
  <c r="F23" i="1"/>
  <c r="O22" i="1"/>
  <c r="N22" i="1"/>
  <c r="J22" i="1"/>
  <c r="K29" i="1" s="1"/>
  <c r="H22" i="1"/>
  <c r="G22" i="1"/>
  <c r="F22" i="1"/>
  <c r="M22" i="1" s="1"/>
  <c r="O21" i="1"/>
  <c r="H21" i="1"/>
  <c r="G21" i="1"/>
  <c r="N21" i="1" s="1"/>
  <c r="F21" i="1"/>
  <c r="M21" i="1" s="1"/>
  <c r="J21" i="1" s="1"/>
  <c r="K28" i="1" s="1"/>
  <c r="P28" i="1" s="1"/>
  <c r="M20" i="1"/>
  <c r="H20" i="1"/>
  <c r="O20" i="1" s="1"/>
  <c r="G20" i="1"/>
  <c r="N20" i="1" s="1"/>
  <c r="F20" i="1"/>
  <c r="M19" i="1"/>
  <c r="H19" i="1"/>
  <c r="O19" i="1" s="1"/>
  <c r="G19" i="1"/>
  <c r="N19" i="1" s="1"/>
  <c r="J19" i="1" s="1"/>
  <c r="K26" i="1" s="1"/>
  <c r="P26" i="1" s="1"/>
  <c r="F19" i="1"/>
  <c r="O18" i="1"/>
  <c r="N18" i="1"/>
  <c r="J18" i="1"/>
  <c r="K25" i="1" s="1"/>
  <c r="P25" i="1" s="1"/>
  <c r="H18" i="1"/>
  <c r="G18" i="1"/>
  <c r="F18" i="1"/>
  <c r="M18" i="1" s="1"/>
  <c r="M17" i="1"/>
  <c r="H17" i="1"/>
  <c r="O17" i="1" s="1"/>
  <c r="G17" i="1"/>
  <c r="N17" i="1" s="1"/>
  <c r="J17" i="1" s="1"/>
  <c r="K24" i="1" s="1"/>
  <c r="P24" i="1" s="1"/>
  <c r="F17" i="1"/>
  <c r="O16" i="1"/>
  <c r="H16" i="1"/>
  <c r="G16" i="1"/>
  <c r="N16" i="1" s="1"/>
  <c r="F16" i="1"/>
  <c r="M16" i="1" s="1"/>
  <c r="J16" i="1" s="1"/>
  <c r="K23" i="1" s="1"/>
  <c r="P23" i="1" s="1"/>
  <c r="N15" i="1"/>
  <c r="H15" i="1"/>
  <c r="O15" i="1" s="1"/>
  <c r="G15" i="1"/>
  <c r="F15" i="1"/>
  <c r="M15" i="1" s="1"/>
  <c r="J15" i="1" s="1"/>
  <c r="K22" i="1" s="1"/>
  <c r="P22" i="1" s="1"/>
  <c r="O14" i="1"/>
  <c r="H14" i="1"/>
  <c r="G14" i="1"/>
  <c r="N14" i="1" s="1"/>
  <c r="F14" i="1"/>
  <c r="M14" i="1" s="1"/>
  <c r="J14" i="1" s="1"/>
  <c r="K21" i="1" s="1"/>
  <c r="P21" i="1" s="1"/>
  <c r="N13" i="1"/>
  <c r="H13" i="1"/>
  <c r="O13" i="1" s="1"/>
  <c r="G13" i="1"/>
  <c r="F13" i="1"/>
  <c r="M13" i="1" s="1"/>
  <c r="J13" i="1" s="1"/>
  <c r="K20" i="1" s="1"/>
  <c r="P20" i="1" s="1"/>
  <c r="N12" i="1"/>
  <c r="M12" i="1"/>
  <c r="H12" i="1"/>
  <c r="O12" i="1" s="1"/>
  <c r="G12" i="1"/>
  <c r="F12" i="1"/>
  <c r="O11" i="1"/>
  <c r="N11" i="1"/>
  <c r="H11" i="1"/>
  <c r="G11" i="1"/>
  <c r="F11" i="1"/>
  <c r="M11" i="1" s="1"/>
  <c r="J11" i="1" s="1"/>
  <c r="K18" i="1" l="1"/>
  <c r="P18" i="1" s="1"/>
  <c r="L18" i="1"/>
  <c r="K82" i="1"/>
  <c r="P82" i="1" s="1"/>
  <c r="K81" i="1"/>
  <c r="J36" i="1"/>
  <c r="K43" i="1" s="1"/>
  <c r="P43" i="1" s="1"/>
  <c r="J12" i="1"/>
  <c r="K19" i="1" s="1"/>
  <c r="P19" i="1" s="1"/>
  <c r="J39" i="1"/>
  <c r="K46" i="1" s="1"/>
  <c r="P46" i="1" s="1"/>
  <c r="J52" i="1"/>
  <c r="K59" i="1" s="1"/>
  <c r="P59" i="1" s="1"/>
  <c r="J54" i="1"/>
  <c r="K61" i="1" s="1"/>
  <c r="P61" i="1" s="1"/>
  <c r="J20" i="1"/>
  <c r="K27" i="1" s="1"/>
  <c r="P27" i="1" s="1"/>
  <c r="J30" i="1"/>
  <c r="K37" i="1" s="1"/>
  <c r="P37" i="1" s="1"/>
  <c r="J32" i="1"/>
  <c r="K39" i="1" s="1"/>
  <c r="P39" i="1" s="1"/>
  <c r="J37" i="1"/>
  <c r="K44" i="1" s="1"/>
  <c r="P44" i="1" s="1"/>
  <c r="J81" i="1"/>
  <c r="K89" i="1" s="1"/>
  <c r="J89" i="1"/>
  <c r="K97" i="1" s="1"/>
  <c r="P97" i="1" s="1"/>
  <c r="J136" i="1"/>
  <c r="K144" i="1" s="1"/>
  <c r="P144" i="1" s="1"/>
  <c r="J152" i="1"/>
  <c r="K160" i="1" s="1"/>
  <c r="P160" i="1" s="1"/>
  <c r="J168" i="1"/>
  <c r="K176" i="1" s="1"/>
  <c r="P176" i="1" s="1"/>
  <c r="J91" i="1"/>
  <c r="K99" i="1" s="1"/>
  <c r="P99" i="1" s="1"/>
  <c r="J99" i="1"/>
  <c r="K107" i="1" s="1"/>
  <c r="P107" i="1" s="1"/>
  <c r="J107" i="1"/>
  <c r="K115" i="1" s="1"/>
  <c r="P115" i="1" s="1"/>
  <c r="J115" i="1"/>
  <c r="K123" i="1" s="1"/>
  <c r="P123" i="1" s="1"/>
  <c r="J123" i="1"/>
  <c r="K131" i="1" s="1"/>
  <c r="P131" i="1" s="1"/>
  <c r="J130" i="1"/>
  <c r="K138" i="1" s="1"/>
  <c r="P138" i="1" s="1"/>
  <c r="J73" i="1"/>
  <c r="K80" i="1" s="1"/>
  <c r="P80" i="1" s="1"/>
  <c r="J87" i="1"/>
  <c r="K95" i="1" s="1"/>
  <c r="P95" i="1" s="1"/>
  <c r="J148" i="1"/>
  <c r="K156" i="1" s="1"/>
  <c r="P156" i="1" s="1"/>
  <c r="J164" i="1"/>
  <c r="K172" i="1" s="1"/>
  <c r="P172" i="1" s="1"/>
  <c r="J178" i="1"/>
  <c r="J180" i="1"/>
  <c r="J90" i="1"/>
  <c r="K98" i="1" s="1"/>
  <c r="P98" i="1" s="1"/>
  <c r="J98" i="1"/>
  <c r="K106" i="1" s="1"/>
  <c r="P106" i="1" s="1"/>
  <c r="J106" i="1"/>
  <c r="K114" i="1" s="1"/>
  <c r="P114" i="1" s="1"/>
  <c r="J114" i="1"/>
  <c r="K122" i="1" s="1"/>
  <c r="P122" i="1" s="1"/>
  <c r="J122" i="1"/>
  <c r="K130" i="1" s="1"/>
  <c r="P130" i="1" s="1"/>
  <c r="J144" i="1"/>
  <c r="K152" i="1" s="1"/>
  <c r="P152" i="1" s="1"/>
  <c r="J160" i="1"/>
  <c r="K168" i="1" s="1"/>
  <c r="P168" i="1" s="1"/>
  <c r="J176" i="1"/>
  <c r="K184" i="1" s="1"/>
  <c r="P184" i="1" s="1"/>
  <c r="J185" i="1"/>
  <c r="J138" i="1"/>
  <c r="K146" i="1" s="1"/>
  <c r="P146" i="1" s="1"/>
  <c r="J147" i="1"/>
  <c r="K155" i="1" s="1"/>
  <c r="P155" i="1" s="1"/>
  <c r="J154" i="1"/>
  <c r="K162" i="1" s="1"/>
  <c r="P162" i="1" s="1"/>
  <c r="J163" i="1"/>
  <c r="K171" i="1" s="1"/>
  <c r="P171" i="1" s="1"/>
  <c r="J170" i="1"/>
  <c r="K178" i="1" s="1"/>
  <c r="P178" i="1" s="1"/>
  <c r="J179" i="1"/>
</calcChain>
</file>

<file path=xl/sharedStrings.xml><?xml version="1.0" encoding="utf-8"?>
<sst xmlns="http://schemas.openxmlformats.org/spreadsheetml/2006/main" count="197" uniqueCount="18">
  <si>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</si>
  <si>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</si>
  <si>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</si>
  <si>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</si>
  <si>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</si>
  <si>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</si>
  <si>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</si>
  <si>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</si>
  <si>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</si>
  <si>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1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</si>
  <si>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</si>
  <si>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</si>
  <si>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</si>
  <si>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</si>
  <si>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</si>
  <si>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</si>
  <si>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</si>
  <si>
    <t>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</si>
</sst>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9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7" xfId="0" applyBorder="1"/>
    <xf numFmtId="9" fontId="0" fillId="0" borderId="7" xfId="0" applyNumberFormat="1" applyBorder="1"/>
    <xf numFmtId="0" fontId="0" fillId="0" borderId="7" xfId="0" applyBorder="1" applyAlignment="1">
      <alignment horizontal="right"/>
    </xf>
    <xf numFmtId="0" fontId="0" fillId="0" borderId="8" xfId="0" applyBorder="1"/>
    <xf numFmtId="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6" xfId="0" applyFill="1" applyBorder="1"/>
    <xf numFmtId="0" fontId="0" fillId="0" borderId="7" xfId="0" applyFill="1" applyBorder="1"/>
  </cellXfs>
  <cellStyles count="1">
    <cellStyle name="Обычный" xfId="0" builtinId="0"/>
  </cellStyles>
  <dxfs count="118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283028</xdr:colOff>
      <xdr:row>13</xdr:row>
      <xdr:rowOff>65314</xdr:rowOff>
    </xdr:from>
    <xdr:to>
      <xdr:col>24</xdr:col>
      <xdr:colOff>171994</xdr:colOff>
      <xdr:row>15</xdr:row>
      <xdr:rowOff>20682</xdr:rowOff>
    </xdr:to>
    <xdr:pic>
      <xdr:nvPicPr>
        <xdr:cNvPr id="2" name="Рисунок 1" descr="C:\Users\ryzhuk\AppData\Local\Temp\enhtmlclip\formula1.png">
          <a:extLst>
            <a:ext uri="{FF2B5EF4-FFF2-40B4-BE49-F238E27FC236}">
              <a16:creationId xmlns:a16="http://schemas.microsoft.com/office/drawing/2014/main" id="{AA8678F6-10A5-4585-9798-F413A59BE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04053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8.29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ry"/>
      <sheetName val="Правила Стратегій"/>
      <sheetName val="спец"/>
      <sheetName val="PROFITvsLOSS"/>
      <sheetName val="COT"/>
      <sheetName val="DemonFinder"/>
    </sheetNames>
    <sheetDataSet>
      <sheetData sheetId="0"/>
      <sheetData sheetId="1"/>
      <sheetData sheetId="2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  <row r="23">
          <cell r="B23" t="str">
            <v>NZDCHF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AC76C-CF5B-4736-9654-A8D2B8DFE7B1}">
  <sheetPr>
    <tabColor rgb="FF00B0F0"/>
  </sheetPr>
  <dimension ref="A2:AE185"/>
  <sheetViews>
    <sheetView tabSelected="1" zoomScale="80" zoomScaleNormal="80" workbookViewId="0">
      <pane ySplit="3" topLeftCell="A151" activePane="bottomLeft" state="frozen"/>
      <selection pane="bottomLeft" activeCell="I182" sqref="I182"/>
    </sheetView>
  </sheetViews>
  <sheetFormatPr defaultRowHeight="14.25" x14ac:dyDescent="0.2"/>
  <cols>
    <col min="2" max="2" width="13.75" style="1" customWidth="1"/>
    <col min="3" max="3" width="10.25" bestFit="1" customWidth="1"/>
    <col min="4" max="4" width="12.875" customWidth="1"/>
    <col min="5" max="5" width="12.25" customWidth="1"/>
    <col min="6" max="6" width="13.75" customWidth="1"/>
    <col min="7" max="7" width="14.25" customWidth="1"/>
    <col min="8" max="8" width="12" bestFit="1" customWidth="1"/>
    <col min="9" max="9" width="14.75" customWidth="1"/>
    <col min="11" max="12" width="11.375" customWidth="1"/>
  </cols>
  <sheetData>
    <row r="2" spans="1:31" x14ac:dyDescent="0.2">
      <c r="F2" s="2" t="s">
        <v>0</v>
      </c>
      <c r="G2" s="2" t="s">
        <v>1</v>
      </c>
      <c r="H2" s="2" t="s">
        <v>2</v>
      </c>
    </row>
    <row r="3" spans="1:31" ht="42.75" x14ac:dyDescent="0.2">
      <c r="A3" s="2" t="s">
        <v>3</v>
      </c>
      <c r="B3" s="2" t="s">
        <v>4</v>
      </c>
      <c r="C3" s="3" t="s">
        <v>0</v>
      </c>
      <c r="D3" s="3" t="s">
        <v>1</v>
      </c>
      <c r="E3" s="3" t="s">
        <v>2</v>
      </c>
      <c r="F3" s="4" t="s">
        <v>5</v>
      </c>
      <c r="G3" s="4" t="s">
        <v>5</v>
      </c>
      <c r="H3" s="4" t="s">
        <v>5</v>
      </c>
      <c r="I3" s="5" t="s">
        <v>6</v>
      </c>
      <c r="J3" s="2" t="s">
        <v>7</v>
      </c>
      <c r="K3" s="5" t="s">
        <v>8</v>
      </c>
      <c r="L3" s="5"/>
      <c r="T3" s="6" t="s">
        <v>9</v>
      </c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31" x14ac:dyDescent="0.2">
      <c r="A4">
        <v>14</v>
      </c>
      <c r="B4" s="1" t="s">
        <v>10</v>
      </c>
      <c r="C4">
        <v>89.13</v>
      </c>
      <c r="D4">
        <v>11.55</v>
      </c>
      <c r="E4">
        <v>52.55</v>
      </c>
      <c r="O4" s="7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x14ac:dyDescent="0.2">
      <c r="A5">
        <v>14</v>
      </c>
      <c r="B5" s="1" t="s">
        <v>11</v>
      </c>
      <c r="C5">
        <v>97.47</v>
      </c>
      <c r="D5">
        <v>3.21</v>
      </c>
      <c r="E5">
        <v>18.8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x14ac:dyDescent="0.2">
      <c r="A6">
        <v>14</v>
      </c>
      <c r="B6" s="1" t="s">
        <v>12</v>
      </c>
      <c r="C6">
        <v>34.340000000000003</v>
      </c>
      <c r="D6">
        <v>69.959999999999994</v>
      </c>
      <c r="E6">
        <v>84.41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x14ac:dyDescent="0.2">
      <c r="A7">
        <v>14</v>
      </c>
      <c r="B7" s="1" t="s">
        <v>13</v>
      </c>
      <c r="C7">
        <v>58.61</v>
      </c>
      <c r="D7">
        <v>65.319999999999993</v>
      </c>
      <c r="E7">
        <v>63.97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</row>
    <row r="8" spans="1:31" x14ac:dyDescent="0.2">
      <c r="A8">
        <v>14</v>
      </c>
      <c r="B8" s="1" t="s">
        <v>14</v>
      </c>
      <c r="C8">
        <v>0</v>
      </c>
      <c r="D8">
        <v>100</v>
      </c>
      <c r="E8">
        <v>95.56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1" x14ac:dyDescent="0.2">
      <c r="A9">
        <v>14</v>
      </c>
      <c r="B9" s="1" t="s">
        <v>15</v>
      </c>
      <c r="C9">
        <v>28.72</v>
      </c>
      <c r="D9">
        <v>75.81</v>
      </c>
      <c r="E9">
        <v>29.07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</row>
    <row r="10" spans="1:31" x14ac:dyDescent="0.2">
      <c r="A10">
        <v>14</v>
      </c>
      <c r="B10" s="1" t="s">
        <v>16</v>
      </c>
      <c r="C10">
        <v>71.489999999999995</v>
      </c>
      <c r="D10">
        <v>25.51</v>
      </c>
      <c r="E10">
        <v>49.6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</row>
    <row r="11" spans="1:31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IF(SUM(M11:O11)&gt;=2,1,IF(SUM(M11:O11)&lt;=-2,-1,0))</f>
        <v>-1</v>
      </c>
      <c r="K11" s="10"/>
      <c r="L11" s="10"/>
      <c r="M11" s="10">
        <f>IF(F11&gt;5%,1,IF(F11&lt;-5%,-1,0))</f>
        <v>0</v>
      </c>
      <c r="N11" s="10">
        <f>IF(G11&gt;5%,1,IF(G11&lt;-5%,-1,0))</f>
        <v>-1</v>
      </c>
      <c r="O11" s="13">
        <f>IF(H11&gt;5%,1,IF(H11&lt;-5%,-1,0))</f>
        <v>-1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</row>
    <row r="12" spans="1:31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IF(SUM(M12:O12)&gt;=2,1,IF(SUM(M12:O12)&lt;=-2,-1,0))</f>
        <v>0</v>
      </c>
      <c r="K12" s="15"/>
      <c r="L12" s="15"/>
      <c r="M12" s="16">
        <f t="shared" ref="M12:O27" si="3">IF(F12&gt;5%,1,IF(F12&lt;-5%,-1,0))</f>
        <v>0</v>
      </c>
      <c r="N12" s="16">
        <f t="shared" si="3"/>
        <v>1</v>
      </c>
      <c r="O12" s="19">
        <f t="shared" si="3"/>
        <v>-1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1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5"/>
      <c r="M13" s="16">
        <f t="shared" si="3"/>
        <v>0</v>
      </c>
      <c r="N13" s="16">
        <f t="shared" si="3"/>
        <v>1</v>
      </c>
      <c r="O13" s="19">
        <f t="shared" si="3"/>
        <v>-1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</row>
    <row r="14" spans="1:31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5"/>
      <c r="M14" s="16">
        <f t="shared" si="3"/>
        <v>0</v>
      </c>
      <c r="N14" s="16">
        <f t="shared" si="3"/>
        <v>1</v>
      </c>
      <c r="O14" s="19">
        <f t="shared" si="3"/>
        <v>1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</row>
    <row r="15" spans="1:31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5"/>
      <c r="M15" s="16">
        <f t="shared" si="3"/>
        <v>1</v>
      </c>
      <c r="N15" s="16">
        <f t="shared" si="3"/>
        <v>0</v>
      </c>
      <c r="O15" s="19">
        <f t="shared" si="3"/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1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5"/>
      <c r="M16" s="16">
        <f t="shared" si="3"/>
        <v>-1</v>
      </c>
      <c r="N16" s="16">
        <f t="shared" si="3"/>
        <v>-1</v>
      </c>
      <c r="O16" s="19">
        <f t="shared" si="3"/>
        <v>1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</row>
    <row r="17" spans="1:31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1"/>
      <c r="M17" s="22">
        <f t="shared" si="3"/>
        <v>-1</v>
      </c>
      <c r="N17" s="22">
        <f t="shared" si="3"/>
        <v>-1</v>
      </c>
      <c r="O17" s="25">
        <f t="shared" si="3"/>
        <v>-1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IF(SUM(M18:N18)&gt;=2,1,IF(SUM(M18:N18)&lt;=-2,-1,0))</f>
        <v>1</v>
      </c>
      <c r="K18" s="26">
        <f>IF(AND(J11=-1,(I11-I18)&gt;0),1,IF(AND(J11=1,(I18-I11)&gt;0),-1,0))</f>
        <v>1</v>
      </c>
      <c r="L18" s="26">
        <f>IF(AND(J11=-1,(I11-I18)&lt;0),-1,IF(AND(J11=1,(I18-I11)&lt;0),-1,0))</f>
        <v>0</v>
      </c>
      <c r="M18" s="10">
        <f t="shared" si="3"/>
        <v>1</v>
      </c>
      <c r="N18" s="10">
        <f t="shared" si="3"/>
        <v>1</v>
      </c>
      <c r="O18" s="13">
        <f t="shared" si="3"/>
        <v>0</v>
      </c>
      <c r="P18">
        <f>IF(OR(K18=1,K18=-1),ABS(I18-I11),0)</f>
        <v>3.9000000000000146E-3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</row>
    <row r="19" spans="1:31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IF(SUM(M19:N19)&gt;=2,1,IF(SUM(M19:N19)&lt;=-2,-1,0))</f>
        <v>0</v>
      </c>
      <c r="K19" s="15">
        <f t="shared" ref="K19:K24" si="7">IF(AND(J12=-1,(I12-I19)&gt;0),1,IF(AND(J12=1,(I19-I12)&gt;0),-1,0))</f>
        <v>0</v>
      </c>
      <c r="L19" s="15"/>
      <c r="M19" s="16">
        <f t="shared" si="3"/>
        <v>0</v>
      </c>
      <c r="N19" s="16">
        <f t="shared" si="3"/>
        <v>1</v>
      </c>
      <c r="O19" s="19">
        <f t="shared" si="3"/>
        <v>1</v>
      </c>
      <c r="P19">
        <f t="shared" ref="P19:P80" si="8">IF(OR(K19=1,K19=-1),ABS(I19-I12),0)</f>
        <v>0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</row>
    <row r="20" spans="1:31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5"/>
      <c r="M20" s="16">
        <f t="shared" si="3"/>
        <v>1</v>
      </c>
      <c r="N20" s="16">
        <f t="shared" si="3"/>
        <v>1</v>
      </c>
      <c r="O20" s="19">
        <f t="shared" si="3"/>
        <v>-1</v>
      </c>
      <c r="P20">
        <f t="shared" si="8"/>
        <v>0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</row>
    <row r="21" spans="1:31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5"/>
      <c r="M21" s="16">
        <f t="shared" si="3"/>
        <v>0</v>
      </c>
      <c r="N21" s="16">
        <f t="shared" si="3"/>
        <v>0</v>
      </c>
      <c r="O21" s="19">
        <f t="shared" si="3"/>
        <v>0</v>
      </c>
      <c r="P21">
        <f t="shared" si="8"/>
        <v>1.5300000000000091E-2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</row>
    <row r="22" spans="1:31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5"/>
      <c r="M22" s="16">
        <f t="shared" si="3"/>
        <v>1</v>
      </c>
      <c r="N22" s="16">
        <f t="shared" si="3"/>
        <v>0</v>
      </c>
      <c r="O22" s="19">
        <f t="shared" si="3"/>
        <v>0</v>
      </c>
      <c r="P22">
        <f t="shared" si="8"/>
        <v>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</row>
    <row r="23" spans="1:31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5"/>
      <c r="M23" s="16">
        <f t="shared" si="3"/>
        <v>-1</v>
      </c>
      <c r="N23" s="16">
        <f t="shared" si="3"/>
        <v>-1</v>
      </c>
      <c r="O23" s="19">
        <f t="shared" si="3"/>
        <v>-1</v>
      </c>
      <c r="P23">
        <f t="shared" si="8"/>
        <v>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</row>
    <row r="24" spans="1:31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1"/>
      <c r="M24" s="22">
        <f t="shared" si="3"/>
        <v>-1</v>
      </c>
      <c r="N24" s="22">
        <f t="shared" si="3"/>
        <v>-1</v>
      </c>
      <c r="O24" s="25">
        <f t="shared" si="3"/>
        <v>1</v>
      </c>
      <c r="P24">
        <f t="shared" si="8"/>
        <v>9.6300000000001091</v>
      </c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9"/>
      <c r="M25" s="10">
        <f t="shared" si="3"/>
        <v>0</v>
      </c>
      <c r="N25" s="10">
        <f t="shared" si="3"/>
        <v>-1</v>
      </c>
      <c r="O25" s="13">
        <f t="shared" si="3"/>
        <v>0</v>
      </c>
      <c r="P25">
        <f t="shared" si="8"/>
        <v>0</v>
      </c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</row>
    <row r="26" spans="1:31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5"/>
      <c r="M26" s="16">
        <f t="shared" si="3"/>
        <v>0</v>
      </c>
      <c r="N26" s="16">
        <f t="shared" si="3"/>
        <v>1</v>
      </c>
      <c r="O26" s="19">
        <f t="shared" si="3"/>
        <v>1</v>
      </c>
      <c r="P26">
        <f t="shared" si="8"/>
        <v>0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</row>
    <row r="27" spans="1:31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5"/>
      <c r="M27" s="16">
        <f t="shared" si="3"/>
        <v>0</v>
      </c>
      <c r="N27" s="16">
        <f t="shared" si="3"/>
        <v>1</v>
      </c>
      <c r="O27" s="19">
        <f t="shared" si="3"/>
        <v>-1</v>
      </c>
      <c r="P27">
        <f t="shared" si="8"/>
        <v>1.319999999999999E-2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</row>
    <row r="28" spans="1:31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5"/>
      <c r="M28" s="16">
        <f t="shared" ref="M28:O43" si="11">IF(F28&gt;5%,1,IF(F28&lt;-5%,-1,0))</f>
        <v>0</v>
      </c>
      <c r="N28" s="16">
        <f t="shared" si="11"/>
        <v>-1</v>
      </c>
      <c r="O28" s="19">
        <f t="shared" si="11"/>
        <v>0</v>
      </c>
      <c r="P28">
        <f t="shared" si="8"/>
        <v>0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</row>
    <row r="29" spans="1:31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5"/>
      <c r="M29" s="16">
        <f t="shared" si="11"/>
        <v>1</v>
      </c>
      <c r="N29" s="16">
        <f t="shared" si="11"/>
        <v>0</v>
      </c>
      <c r="O29" s="19">
        <f t="shared" si="11"/>
        <v>0</v>
      </c>
      <c r="P29">
        <f t="shared" si="8"/>
        <v>0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</row>
    <row r="30" spans="1:31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5"/>
      <c r="M30" s="16">
        <f t="shared" si="11"/>
        <v>-1</v>
      </c>
      <c r="N30" s="16">
        <f t="shared" si="11"/>
        <v>0</v>
      </c>
      <c r="O30" s="19">
        <f t="shared" si="11"/>
        <v>-1</v>
      </c>
      <c r="P30">
        <f t="shared" si="8"/>
        <v>9.099999999999997E-3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</row>
    <row r="31" spans="1:31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1"/>
      <c r="M31" s="22">
        <f t="shared" si="11"/>
        <v>1</v>
      </c>
      <c r="N31" s="22">
        <f t="shared" si="11"/>
        <v>1</v>
      </c>
      <c r="O31" s="25">
        <f t="shared" si="11"/>
        <v>1</v>
      </c>
      <c r="P31">
        <f t="shared" si="8"/>
        <v>12.369999999999891</v>
      </c>
    </row>
    <row r="32" spans="1:31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9"/>
      <c r="M32" s="10">
        <f t="shared" si="11"/>
        <v>-1</v>
      </c>
      <c r="N32" s="10">
        <f t="shared" si="11"/>
        <v>-1</v>
      </c>
      <c r="O32" s="13">
        <f t="shared" si="11"/>
        <v>0</v>
      </c>
      <c r="P32">
        <f t="shared" si="8"/>
        <v>0</v>
      </c>
    </row>
    <row r="33" spans="1:16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5"/>
      <c r="M33" s="16">
        <f t="shared" si="11"/>
        <v>-1</v>
      </c>
      <c r="N33" s="16">
        <f t="shared" si="11"/>
        <v>1</v>
      </c>
      <c r="O33" s="19">
        <f t="shared" si="11"/>
        <v>-1</v>
      </c>
      <c r="P33">
        <f t="shared" si="8"/>
        <v>0</v>
      </c>
    </row>
    <row r="34" spans="1:16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5"/>
      <c r="M34" s="16">
        <f t="shared" si="11"/>
        <v>0</v>
      </c>
      <c r="N34" s="16">
        <f t="shared" si="11"/>
        <v>1</v>
      </c>
      <c r="O34" s="19">
        <f t="shared" si="11"/>
        <v>-1</v>
      </c>
      <c r="P34">
        <f t="shared" si="8"/>
        <v>0</v>
      </c>
    </row>
    <row r="35" spans="1:16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5"/>
      <c r="M35" s="16">
        <f t="shared" si="11"/>
        <v>-1</v>
      </c>
      <c r="N35" s="16">
        <f t="shared" si="11"/>
        <v>0</v>
      </c>
      <c r="O35" s="19">
        <f t="shared" si="11"/>
        <v>1</v>
      </c>
      <c r="P35">
        <f t="shared" si="8"/>
        <v>0</v>
      </c>
    </row>
    <row r="36" spans="1:16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5"/>
      <c r="M36" s="16">
        <f t="shared" si="11"/>
        <v>-1</v>
      </c>
      <c r="N36" s="16">
        <f t="shared" si="11"/>
        <v>1</v>
      </c>
      <c r="O36" s="19">
        <f t="shared" si="11"/>
        <v>-1</v>
      </c>
      <c r="P36">
        <f t="shared" si="8"/>
        <v>0</v>
      </c>
    </row>
    <row r="37" spans="1:16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5"/>
      <c r="M37" s="16">
        <f t="shared" si="11"/>
        <v>1</v>
      </c>
      <c r="N37" s="16">
        <f t="shared" si="11"/>
        <v>0</v>
      </c>
      <c r="O37" s="19">
        <f t="shared" si="11"/>
        <v>1</v>
      </c>
      <c r="P37">
        <f t="shared" si="8"/>
        <v>0</v>
      </c>
    </row>
    <row r="38" spans="1:16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1"/>
      <c r="M38" s="22">
        <f t="shared" si="11"/>
        <v>-1</v>
      </c>
      <c r="N38" s="22">
        <f t="shared" si="11"/>
        <v>-1</v>
      </c>
      <c r="O38" s="25">
        <f t="shared" si="11"/>
        <v>-1</v>
      </c>
      <c r="P38">
        <f t="shared" si="8"/>
        <v>0</v>
      </c>
    </row>
    <row r="39" spans="1:16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9"/>
      <c r="M39" s="10">
        <f t="shared" si="11"/>
        <v>-1</v>
      </c>
      <c r="N39" s="10">
        <f t="shared" si="11"/>
        <v>-1</v>
      </c>
      <c r="O39" s="13">
        <f t="shared" si="11"/>
        <v>1</v>
      </c>
      <c r="P39">
        <f t="shared" si="8"/>
        <v>1.8000000000000238E-3</v>
      </c>
    </row>
    <row r="40" spans="1:16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5"/>
      <c r="M40" s="16">
        <f t="shared" si="11"/>
        <v>-1</v>
      </c>
      <c r="N40" s="16">
        <f t="shared" si="11"/>
        <v>-1</v>
      </c>
      <c r="O40" s="19">
        <f t="shared" si="11"/>
        <v>1</v>
      </c>
      <c r="P40">
        <f t="shared" si="8"/>
        <v>0</v>
      </c>
    </row>
    <row r="41" spans="1:16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5"/>
      <c r="M41" s="16">
        <f t="shared" si="11"/>
        <v>1</v>
      </c>
      <c r="N41" s="16">
        <f t="shared" si="11"/>
        <v>1</v>
      </c>
      <c r="O41" s="19">
        <f t="shared" si="11"/>
        <v>-1</v>
      </c>
      <c r="P41">
        <f t="shared" si="8"/>
        <v>0</v>
      </c>
    </row>
    <row r="42" spans="1:16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5"/>
      <c r="M42" s="16">
        <f t="shared" si="11"/>
        <v>0</v>
      </c>
      <c r="N42" s="16">
        <f t="shared" si="11"/>
        <v>1</v>
      </c>
      <c r="O42" s="19">
        <f t="shared" si="11"/>
        <v>0</v>
      </c>
      <c r="P42">
        <f t="shared" si="8"/>
        <v>0</v>
      </c>
    </row>
    <row r="43" spans="1:16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5"/>
      <c r="M43" s="16">
        <f t="shared" si="11"/>
        <v>1</v>
      </c>
      <c r="N43" s="16">
        <f t="shared" si="11"/>
        <v>0</v>
      </c>
      <c r="O43" s="19">
        <f t="shared" si="11"/>
        <v>-1</v>
      </c>
      <c r="P43">
        <f t="shared" si="8"/>
        <v>0</v>
      </c>
    </row>
    <row r="44" spans="1:16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5"/>
      <c r="M44" s="16">
        <f t="shared" ref="M44:O59" si="16">IF(F44&gt;5%,1,IF(F44&lt;-5%,-1,0))</f>
        <v>-1</v>
      </c>
      <c r="N44" s="16">
        <f t="shared" si="16"/>
        <v>-1</v>
      </c>
      <c r="O44" s="19">
        <f t="shared" si="16"/>
        <v>1</v>
      </c>
      <c r="P44">
        <f t="shared" si="8"/>
        <v>0</v>
      </c>
    </row>
    <row r="45" spans="1:16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1"/>
      <c r="M45" s="22">
        <f t="shared" si="16"/>
        <v>-1</v>
      </c>
      <c r="N45" s="22">
        <f t="shared" si="16"/>
        <v>-1</v>
      </c>
      <c r="O45" s="25">
        <f t="shared" si="16"/>
        <v>-1</v>
      </c>
      <c r="P45">
        <f t="shared" si="8"/>
        <v>0</v>
      </c>
    </row>
    <row r="46" spans="1:16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IF(SUM(M46:N46)&gt;=2,1,IF(SUM(M46:N46)&lt;=-2,-1,0))</f>
        <v>-1</v>
      </c>
      <c r="K46" s="9">
        <f>IF(AND(J39=-1,(I39-I46)&gt;0),1,IF(AND(J39=1,(I46-I39)&gt;0),-1,0))</f>
        <v>1</v>
      </c>
      <c r="L46" s="9"/>
      <c r="M46" s="10">
        <f t="shared" si="16"/>
        <v>-1</v>
      </c>
      <c r="N46" s="10">
        <f t="shared" si="16"/>
        <v>-1</v>
      </c>
      <c r="O46" s="13">
        <f t="shared" si="16"/>
        <v>-1</v>
      </c>
      <c r="P46">
        <f t="shared" si="8"/>
        <v>1.7099999999999893E-2</v>
      </c>
    </row>
    <row r="47" spans="1:16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5"/>
      <c r="M47" s="16">
        <f t="shared" si="16"/>
        <v>-1</v>
      </c>
      <c r="N47" s="16">
        <f t="shared" si="16"/>
        <v>-1</v>
      </c>
      <c r="O47" s="19">
        <f t="shared" si="16"/>
        <v>-1</v>
      </c>
      <c r="P47">
        <f t="shared" si="8"/>
        <v>6.2999999999999723E-3</v>
      </c>
    </row>
    <row r="48" spans="1:16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5"/>
      <c r="M48" s="16">
        <f t="shared" si="16"/>
        <v>1</v>
      </c>
      <c r="N48" s="16">
        <f t="shared" si="16"/>
        <v>1</v>
      </c>
      <c r="O48" s="19">
        <f t="shared" si="16"/>
        <v>1</v>
      </c>
      <c r="P48">
        <f t="shared" si="8"/>
        <v>0</v>
      </c>
    </row>
    <row r="49" spans="1:16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5"/>
      <c r="M49" s="16">
        <f t="shared" si="16"/>
        <v>0</v>
      </c>
      <c r="N49" s="16">
        <f t="shared" si="16"/>
        <v>0</v>
      </c>
      <c r="O49" s="19">
        <f t="shared" si="16"/>
        <v>0</v>
      </c>
      <c r="P49">
        <f t="shared" si="8"/>
        <v>0</v>
      </c>
    </row>
    <row r="50" spans="1:16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5"/>
      <c r="M50" s="16">
        <f t="shared" si="16"/>
        <v>1</v>
      </c>
      <c r="N50" s="16">
        <f t="shared" si="16"/>
        <v>0</v>
      </c>
      <c r="O50" s="19">
        <f t="shared" si="16"/>
        <v>0</v>
      </c>
      <c r="P50">
        <f t="shared" si="8"/>
        <v>0</v>
      </c>
    </row>
    <row r="51" spans="1:16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5"/>
      <c r="M51" s="16">
        <f t="shared" si="16"/>
        <v>1</v>
      </c>
      <c r="N51" s="16">
        <f t="shared" si="16"/>
        <v>0</v>
      </c>
      <c r="O51" s="19">
        <f t="shared" si="16"/>
        <v>1</v>
      </c>
      <c r="P51">
        <f t="shared" si="8"/>
        <v>3.7000000000000366E-3</v>
      </c>
    </row>
    <row r="52" spans="1:16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1"/>
      <c r="M52" s="22">
        <f t="shared" si="16"/>
        <v>0</v>
      </c>
      <c r="N52" s="22">
        <f t="shared" si="16"/>
        <v>0</v>
      </c>
      <c r="O52" s="25">
        <f t="shared" si="16"/>
        <v>-1</v>
      </c>
      <c r="P52">
        <f t="shared" si="8"/>
        <v>25.850000000000136</v>
      </c>
    </row>
    <row r="53" spans="1:16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IF(SUM(M53:N53)&gt;=2,1,IF(SUM(M53:N53)&lt;=-2,-1,0))</f>
        <v>-1</v>
      </c>
      <c r="K53" s="9">
        <f>IF(AND(J46=-1,(I46-I53)&gt;0),1,IF(AND(J46=1,(I53-I46)&gt;0),-1,0))</f>
        <v>1</v>
      </c>
      <c r="L53" s="9"/>
      <c r="M53" s="10">
        <f t="shared" si="16"/>
        <v>-1</v>
      </c>
      <c r="N53" s="10">
        <f t="shared" si="16"/>
        <v>-1</v>
      </c>
      <c r="O53" s="13">
        <f t="shared" si="16"/>
        <v>1</v>
      </c>
      <c r="P53">
        <f t="shared" si="8"/>
        <v>1.2599999999999945E-2</v>
      </c>
    </row>
    <row r="54" spans="1:16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5"/>
      <c r="M54" s="16">
        <f t="shared" si="16"/>
        <v>0</v>
      </c>
      <c r="N54" s="16">
        <f t="shared" si="16"/>
        <v>1</v>
      </c>
      <c r="O54" s="19">
        <f t="shared" si="16"/>
        <v>-1</v>
      </c>
      <c r="P54">
        <f t="shared" si="8"/>
        <v>1.6999999999999904E-2</v>
      </c>
    </row>
    <row r="55" spans="1:16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5"/>
      <c r="M55" s="16">
        <f t="shared" si="16"/>
        <v>0</v>
      </c>
      <c r="N55" s="16">
        <f t="shared" si="16"/>
        <v>1</v>
      </c>
      <c r="O55" s="19">
        <f t="shared" si="16"/>
        <v>-1</v>
      </c>
      <c r="P55">
        <f t="shared" si="8"/>
        <v>0</v>
      </c>
    </row>
    <row r="56" spans="1:16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5"/>
      <c r="M56" s="16">
        <f t="shared" si="16"/>
        <v>0</v>
      </c>
      <c r="N56" s="16">
        <f t="shared" si="16"/>
        <v>0</v>
      </c>
      <c r="O56" s="19">
        <f t="shared" si="16"/>
        <v>0</v>
      </c>
      <c r="P56">
        <f t="shared" si="8"/>
        <v>0</v>
      </c>
    </row>
    <row r="57" spans="1:16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5"/>
      <c r="M57" s="16">
        <f t="shared" si="16"/>
        <v>1</v>
      </c>
      <c r="N57" s="16">
        <f t="shared" si="16"/>
        <v>1</v>
      </c>
      <c r="O57" s="19">
        <f t="shared" si="16"/>
        <v>-1</v>
      </c>
      <c r="P57">
        <f t="shared" si="8"/>
        <v>0</v>
      </c>
    </row>
    <row r="58" spans="1:16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5"/>
      <c r="M58" s="16">
        <f t="shared" si="16"/>
        <v>1</v>
      </c>
      <c r="N58" s="16">
        <f t="shared" si="16"/>
        <v>0</v>
      </c>
      <c r="O58" s="19">
        <f t="shared" si="16"/>
        <v>-1</v>
      </c>
      <c r="P58">
        <f t="shared" si="8"/>
        <v>0</v>
      </c>
    </row>
    <row r="59" spans="1:16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1"/>
      <c r="M59" s="22">
        <f t="shared" si="16"/>
        <v>-1</v>
      </c>
      <c r="N59" s="22">
        <f t="shared" si="16"/>
        <v>-1</v>
      </c>
      <c r="O59" s="25">
        <f t="shared" si="16"/>
        <v>1</v>
      </c>
      <c r="P59">
        <f t="shared" si="8"/>
        <v>0</v>
      </c>
    </row>
    <row r="60" spans="1:16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9"/>
      <c r="M60" s="10">
        <f t="shared" ref="M60:O75" si="24">IF(F60&gt;5%,1,IF(F60&lt;-5%,-1,0))</f>
        <v>-1</v>
      </c>
      <c r="N60" s="10">
        <f t="shared" si="24"/>
        <v>-1</v>
      </c>
      <c r="O60" s="13">
        <f t="shared" si="24"/>
        <v>1</v>
      </c>
      <c r="P60">
        <f t="shared" si="8"/>
        <v>0</v>
      </c>
    </row>
    <row r="61" spans="1:16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5"/>
      <c r="M61" s="16">
        <f t="shared" si="24"/>
        <v>0</v>
      </c>
      <c r="N61" s="16">
        <f t="shared" si="24"/>
        <v>-1</v>
      </c>
      <c r="O61" s="19">
        <f t="shared" si="24"/>
        <v>1</v>
      </c>
      <c r="P61">
        <f t="shared" si="8"/>
        <v>0</v>
      </c>
    </row>
    <row r="62" spans="1:16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5"/>
      <c r="M62" s="16">
        <f t="shared" si="24"/>
        <v>0</v>
      </c>
      <c r="N62" s="16">
        <f t="shared" si="24"/>
        <v>1</v>
      </c>
      <c r="O62" s="19" t="e">
        <f t="shared" si="24"/>
        <v>#DIV/0!</v>
      </c>
      <c r="P62">
        <f t="shared" si="8"/>
        <v>0</v>
      </c>
    </row>
    <row r="63" spans="1:16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5"/>
      <c r="M63" s="16">
        <f t="shared" si="24"/>
        <v>-1</v>
      </c>
      <c r="N63" s="16">
        <f t="shared" si="24"/>
        <v>-1</v>
      </c>
      <c r="O63" s="19">
        <f t="shared" si="24"/>
        <v>-1</v>
      </c>
      <c r="P63">
        <f t="shared" si="8"/>
        <v>0</v>
      </c>
    </row>
    <row r="64" spans="1:16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5"/>
      <c r="M64" s="16">
        <f t="shared" si="24"/>
        <v>1</v>
      </c>
      <c r="N64" s="16">
        <f t="shared" si="24"/>
        <v>0</v>
      </c>
      <c r="O64" s="19">
        <f t="shared" si="24"/>
        <v>1</v>
      </c>
      <c r="P64">
        <f t="shared" si="8"/>
        <v>7.9999999999998295E-2</v>
      </c>
    </row>
    <row r="65" spans="1:16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5"/>
      <c r="M65" s="16">
        <f t="shared" si="24"/>
        <v>1</v>
      </c>
      <c r="N65" s="16">
        <f t="shared" si="24"/>
        <v>0</v>
      </c>
      <c r="O65" s="19">
        <f t="shared" si="24"/>
        <v>1</v>
      </c>
      <c r="P65">
        <f t="shared" si="8"/>
        <v>0</v>
      </c>
    </row>
    <row r="66" spans="1:16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1"/>
      <c r="M66" s="22">
        <f t="shared" si="24"/>
        <v>1</v>
      </c>
      <c r="N66" s="22">
        <f t="shared" si="24"/>
        <v>1</v>
      </c>
      <c r="O66" s="25">
        <f t="shared" si="24"/>
        <v>-1</v>
      </c>
      <c r="P66">
        <f t="shared" si="8"/>
        <v>7.9100000000000819</v>
      </c>
    </row>
    <row r="67" spans="1:16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9"/>
      <c r="M67" s="10">
        <f t="shared" si="24"/>
        <v>-1</v>
      </c>
      <c r="N67" s="10">
        <f t="shared" si="24"/>
        <v>-1</v>
      </c>
      <c r="O67" s="13">
        <f t="shared" si="24"/>
        <v>1</v>
      </c>
      <c r="P67">
        <f t="shared" si="8"/>
        <v>0</v>
      </c>
    </row>
    <row r="68" spans="1:16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5"/>
      <c r="M68" s="16">
        <f t="shared" si="24"/>
        <v>0</v>
      </c>
      <c r="N68" s="16">
        <f t="shared" si="24"/>
        <v>-1</v>
      </c>
      <c r="O68" s="19">
        <f t="shared" si="24"/>
        <v>1</v>
      </c>
      <c r="P68">
        <f t="shared" si="8"/>
        <v>0</v>
      </c>
    </row>
    <row r="69" spans="1:16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5"/>
      <c r="M69" s="16">
        <f t="shared" si="24"/>
        <v>-1</v>
      </c>
      <c r="N69" s="16">
        <f t="shared" si="24"/>
        <v>1</v>
      </c>
      <c r="O69" s="19" t="e">
        <f t="shared" si="24"/>
        <v>#DIV/0!</v>
      </c>
      <c r="P69">
        <f t="shared" si="8"/>
        <v>0</v>
      </c>
    </row>
    <row r="70" spans="1:16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5"/>
      <c r="M70" s="16">
        <f t="shared" si="24"/>
        <v>1</v>
      </c>
      <c r="N70" s="16">
        <f t="shared" si="24"/>
        <v>1</v>
      </c>
      <c r="O70" s="19">
        <f t="shared" si="24"/>
        <v>-1</v>
      </c>
      <c r="P70">
        <f t="shared" si="8"/>
        <v>2.3999999999999577E-3</v>
      </c>
    </row>
    <row r="71" spans="1:16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5"/>
      <c r="M71" s="16">
        <f t="shared" si="24"/>
        <v>-1</v>
      </c>
      <c r="N71" s="16">
        <f t="shared" si="24"/>
        <v>-1</v>
      </c>
      <c r="O71" s="19">
        <f t="shared" si="24"/>
        <v>1</v>
      </c>
      <c r="P71">
        <f t="shared" si="8"/>
        <v>0</v>
      </c>
    </row>
    <row r="72" spans="1:16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5"/>
      <c r="M72" s="16">
        <f t="shared" si="24"/>
        <v>1</v>
      </c>
      <c r="N72" s="16">
        <f t="shared" si="24"/>
        <v>0</v>
      </c>
      <c r="O72" s="19">
        <f t="shared" si="24"/>
        <v>-1</v>
      </c>
      <c r="P72">
        <f t="shared" si="8"/>
        <v>0</v>
      </c>
    </row>
    <row r="73" spans="1:16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1"/>
      <c r="M73" s="22">
        <f t="shared" si="24"/>
        <v>-1</v>
      </c>
      <c r="N73" s="22">
        <f t="shared" si="24"/>
        <v>0</v>
      </c>
      <c r="O73" s="25">
        <f t="shared" si="24"/>
        <v>-1</v>
      </c>
      <c r="P73">
        <f t="shared" si="8"/>
        <v>5.7400000000000091</v>
      </c>
    </row>
    <row r="74" spans="1:16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9"/>
      <c r="M74" s="10">
        <f t="shared" si="24"/>
        <v>1</v>
      </c>
      <c r="N74" s="10">
        <f t="shared" si="24"/>
        <v>1</v>
      </c>
      <c r="O74" s="13">
        <f t="shared" si="24"/>
        <v>-1</v>
      </c>
      <c r="P74">
        <f t="shared" si="8"/>
        <v>1.6199999999999992E-2</v>
      </c>
    </row>
    <row r="75" spans="1:16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1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1" si="32">IF(AND(J68=-1,(I68-I75)&gt;0),1,IF(AND(J68=1,(I75-I68)&gt;0),-1,0))</f>
        <v>0</v>
      </c>
      <c r="L75" s="15"/>
      <c r="M75" s="16">
        <f t="shared" si="24"/>
        <v>0</v>
      </c>
      <c r="N75" s="16">
        <f t="shared" si="24"/>
        <v>0</v>
      </c>
      <c r="O75" s="19">
        <f t="shared" si="24"/>
        <v>1</v>
      </c>
      <c r="P75">
        <f t="shared" si="8"/>
        <v>0</v>
      </c>
    </row>
    <row r="76" spans="1:16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2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5"/>
      <c r="M76" s="16">
        <f t="shared" ref="M76:O91" si="34">IF(F76&gt;5%,1,IF(F76&lt;-5%,-1,0))</f>
        <v>-1</v>
      </c>
      <c r="N76" s="16">
        <f t="shared" si="34"/>
        <v>1</v>
      </c>
      <c r="O76" s="19">
        <f t="shared" si="34"/>
        <v>0</v>
      </c>
      <c r="P76">
        <f t="shared" si="8"/>
        <v>0</v>
      </c>
    </row>
    <row r="77" spans="1:16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5"/>
      <c r="M77" s="16">
        <f t="shared" si="34"/>
        <v>1</v>
      </c>
      <c r="N77" s="16">
        <f t="shared" si="34"/>
        <v>1</v>
      </c>
      <c r="O77" s="19">
        <f t="shared" si="34"/>
        <v>1</v>
      </c>
      <c r="P77">
        <f t="shared" si="8"/>
        <v>2.5400000000000089E-2</v>
      </c>
    </row>
    <row r="78" spans="1:16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5"/>
      <c r="M78" s="16">
        <f t="shared" si="34"/>
        <v>-1</v>
      </c>
      <c r="N78" s="16">
        <f t="shared" si="34"/>
        <v>0</v>
      </c>
      <c r="O78" s="19">
        <f t="shared" si="34"/>
        <v>-1</v>
      </c>
      <c r="P78">
        <f t="shared" si="8"/>
        <v>0</v>
      </c>
    </row>
    <row r="79" spans="1:16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5"/>
      <c r="M79" s="16">
        <f t="shared" si="34"/>
        <v>1</v>
      </c>
      <c r="N79" s="16">
        <f t="shared" si="34"/>
        <v>1</v>
      </c>
      <c r="O79" s="19">
        <f t="shared" si="34"/>
        <v>-1</v>
      </c>
      <c r="P79">
        <f t="shared" si="8"/>
        <v>0</v>
      </c>
    </row>
    <row r="80" spans="1:16" x14ac:dyDescent="0.2">
      <c r="A80" s="14">
        <v>24</v>
      </c>
      <c r="B80" s="15" t="s">
        <v>16</v>
      </c>
      <c r="C80" s="16">
        <v>27.54</v>
      </c>
      <c r="D80" s="16">
        <v>69.739999999999995</v>
      </c>
      <c r="E80" s="16">
        <v>12.1</v>
      </c>
      <c r="F80" s="17">
        <f>IF(OR(C80=0,C73=0),"",C80/C73-1)</f>
        <v>0.15714285714285703</v>
      </c>
      <c r="G80" s="17">
        <f t="shared" si="31"/>
        <v>3.4874065873235716E-2</v>
      </c>
      <c r="H80" s="17">
        <f t="shared" si="33"/>
        <v>0.12662942271880806</v>
      </c>
      <c r="I80" s="18">
        <v>1279.55</v>
      </c>
      <c r="J80" s="16">
        <f t="shared" si="21"/>
        <v>0</v>
      </c>
      <c r="K80" s="15">
        <f t="shared" si="32"/>
        <v>0</v>
      </c>
      <c r="L80" s="15"/>
      <c r="M80" s="16">
        <f t="shared" si="34"/>
        <v>1</v>
      </c>
      <c r="N80" s="16">
        <f t="shared" si="34"/>
        <v>0</v>
      </c>
      <c r="O80" s="19">
        <f t="shared" si="34"/>
        <v>1</v>
      </c>
      <c r="P80">
        <f t="shared" si="8"/>
        <v>0</v>
      </c>
    </row>
    <row r="81" spans="1:16" x14ac:dyDescent="0.2">
      <c r="A81" s="20">
        <v>24</v>
      </c>
      <c r="B81" s="21" t="s">
        <v>17</v>
      </c>
      <c r="C81" s="22">
        <v>41.01</v>
      </c>
      <c r="D81" s="22">
        <v>64.849999999999994</v>
      </c>
      <c r="E81" s="22">
        <v>70.010000000000005</v>
      </c>
      <c r="F81" s="17">
        <f>IF(OR(C81=0,C74=0),"",C81/C74-1)</f>
        <v>0.41316333563059948</v>
      </c>
      <c r="G81" s="17">
        <f t="shared" si="31"/>
        <v>0.20017266896891961</v>
      </c>
      <c r="H81" s="17">
        <f t="shared" si="33"/>
        <v>-0.16195834330859471</v>
      </c>
      <c r="I81" s="18"/>
      <c r="J81" s="16">
        <f t="shared" ref="J81" si="35">IF(SUM(M81:N81)&gt;=2,1,IF(SUM(M81:N81)&lt;=-2,-1,0))</f>
        <v>1</v>
      </c>
      <c r="K81" s="15">
        <f t="shared" si="32"/>
        <v>0</v>
      </c>
      <c r="L81" s="15"/>
      <c r="M81" s="16">
        <f t="shared" si="34"/>
        <v>1</v>
      </c>
      <c r="N81" s="16">
        <f t="shared" si="34"/>
        <v>1</v>
      </c>
      <c r="O81" s="19">
        <f t="shared" si="34"/>
        <v>-1</v>
      </c>
    </row>
    <row r="82" spans="1:16" x14ac:dyDescent="0.2">
      <c r="A82" s="8">
        <v>25</v>
      </c>
      <c r="B82" s="9" t="s">
        <v>10</v>
      </c>
      <c r="C82" s="10">
        <v>0</v>
      </c>
      <c r="D82" s="10">
        <v>100</v>
      </c>
      <c r="E82" s="10">
        <v>39.94</v>
      </c>
      <c r="F82" s="11" t="str">
        <f t="shared" ref="F82:F88" si="36">IF(OR(C82=0,C74=0),"",C82/C74-1)</f>
        <v/>
      </c>
      <c r="G82" s="11">
        <f>(D82/D74-1)*-1</f>
        <v>-0.23334977799703993</v>
      </c>
      <c r="H82" s="11">
        <f t="shared" ref="H82:H88" si="37">E82/E74-1</f>
        <v>-0.52190567392865694</v>
      </c>
      <c r="I82" s="12">
        <v>1.1656</v>
      </c>
      <c r="J82" s="10">
        <f t="shared" ref="J82:J88" si="38">IF(SUM(M82:N82)&gt;=2,1,IF(SUM(M82:N82)&lt;=-2,-1,0))</f>
        <v>0</v>
      </c>
      <c r="K82" s="9">
        <f t="shared" ref="K82:K145" si="39">IF(AND(J74=-1,(I74-I82)&gt;0),1,IF(AND(J74=1,(I82-I74)&gt;0),-1,0))</f>
        <v>-1</v>
      </c>
      <c r="L82" s="9"/>
      <c r="M82" s="10">
        <f t="shared" si="34"/>
        <v>1</v>
      </c>
      <c r="N82" s="10">
        <f t="shared" si="34"/>
        <v>-1</v>
      </c>
      <c r="O82" s="13">
        <f t="shared" si="34"/>
        <v>-1</v>
      </c>
      <c r="P82">
        <f t="shared" ref="P82:P88" si="40">IF(OR(K82=1,K82=-1),ABS(I82-I74),0)</f>
        <v>5.1999999999998714E-3</v>
      </c>
    </row>
    <row r="83" spans="1:16" x14ac:dyDescent="0.2">
      <c r="A83" s="14">
        <v>25</v>
      </c>
      <c r="B83" s="15" t="s">
        <v>11</v>
      </c>
      <c r="C83" s="27">
        <v>31.2</v>
      </c>
      <c r="D83" s="27">
        <v>84.01</v>
      </c>
      <c r="E83" s="27">
        <v>8.6199999999999992</v>
      </c>
      <c r="F83" s="17">
        <f t="shared" si="36"/>
        <v>-0.46529562982005146</v>
      </c>
      <c r="G83" s="17">
        <f t="shared" ref="G83:G88" si="41">IF(D75=0,"",(D83/D75-1)*-1)</f>
        <v>-0.45497055767232419</v>
      </c>
      <c r="H83" s="17">
        <f t="shared" si="37"/>
        <v>-0.9007141211702373</v>
      </c>
      <c r="I83" s="18">
        <v>1.3253999999999999</v>
      </c>
      <c r="J83" s="16">
        <f t="shared" si="38"/>
        <v>-1</v>
      </c>
      <c r="K83" s="15">
        <f t="shared" si="39"/>
        <v>0</v>
      </c>
      <c r="L83" s="15"/>
      <c r="M83" s="16">
        <f t="shared" si="34"/>
        <v>-1</v>
      </c>
      <c r="N83" s="16">
        <f t="shared" si="34"/>
        <v>-1</v>
      </c>
      <c r="O83" s="19">
        <f t="shared" si="34"/>
        <v>-1</v>
      </c>
      <c r="P83">
        <f t="shared" si="40"/>
        <v>0</v>
      </c>
    </row>
    <row r="84" spans="1:16" x14ac:dyDescent="0.2">
      <c r="A84" s="14">
        <v>25</v>
      </c>
      <c r="B84" s="15" t="s">
        <v>12</v>
      </c>
      <c r="C84" s="27">
        <v>75.150000000000006</v>
      </c>
      <c r="D84" s="27">
        <v>10.51</v>
      </c>
      <c r="E84" s="27">
        <v>8.3800000000000008</v>
      </c>
      <c r="F84" s="17">
        <f t="shared" si="36"/>
        <v>-0.1266705403834979</v>
      </c>
      <c r="G84" s="17">
        <f t="shared" si="41"/>
        <v>-4.6810810810810803</v>
      </c>
      <c r="H84" s="17">
        <f t="shared" si="37"/>
        <v>-3.4562211981566726E-2</v>
      </c>
      <c r="I84" s="18">
        <v>0.98740000000000006</v>
      </c>
      <c r="J84" s="16">
        <f t="shared" si="38"/>
        <v>-1</v>
      </c>
      <c r="K84" s="15">
        <f t="shared" si="39"/>
        <v>0</v>
      </c>
      <c r="L84" s="15"/>
      <c r="M84" s="16">
        <f t="shared" si="34"/>
        <v>-1</v>
      </c>
      <c r="N84" s="16">
        <f t="shared" si="34"/>
        <v>-1</v>
      </c>
      <c r="O84" s="19">
        <f t="shared" si="34"/>
        <v>0</v>
      </c>
      <c r="P84">
        <f t="shared" si="40"/>
        <v>0</v>
      </c>
    </row>
    <row r="85" spans="1:16" x14ac:dyDescent="0.2">
      <c r="A85" s="14">
        <v>25</v>
      </c>
      <c r="B85" s="15" t="s">
        <v>13</v>
      </c>
      <c r="C85" s="27">
        <v>72.38</v>
      </c>
      <c r="D85" s="27">
        <v>37.07</v>
      </c>
      <c r="E85" s="27">
        <v>57.32</v>
      </c>
      <c r="F85" s="17">
        <f t="shared" si="36"/>
        <v>0.2067355785261753</v>
      </c>
      <c r="G85" s="17">
        <f t="shared" si="41"/>
        <v>-0.10755900806692575</v>
      </c>
      <c r="H85" s="17">
        <f t="shared" si="37"/>
        <v>-0.27387889536356724</v>
      </c>
      <c r="I85" s="18">
        <v>1.3265</v>
      </c>
      <c r="J85" s="16">
        <f t="shared" si="38"/>
        <v>0</v>
      </c>
      <c r="K85" s="15">
        <f t="shared" si="39"/>
        <v>-1</v>
      </c>
      <c r="L85" s="15"/>
      <c r="M85" s="16">
        <f t="shared" si="34"/>
        <v>1</v>
      </c>
      <c r="N85" s="16">
        <f t="shared" si="34"/>
        <v>-1</v>
      </c>
      <c r="O85" s="19">
        <f t="shared" si="34"/>
        <v>-1</v>
      </c>
      <c r="P85">
        <f t="shared" si="40"/>
        <v>8.899999999999908E-3</v>
      </c>
    </row>
    <row r="86" spans="1:16" x14ac:dyDescent="0.2">
      <c r="A86" s="14">
        <v>25</v>
      </c>
      <c r="B86" s="15" t="s">
        <v>14</v>
      </c>
      <c r="C86" s="27">
        <v>30.08</v>
      </c>
      <c r="D86" s="27">
        <v>66.069999999999993</v>
      </c>
      <c r="E86" s="27">
        <v>96.53</v>
      </c>
      <c r="F86" s="17">
        <f t="shared" si="36"/>
        <v>43.235294117647051</v>
      </c>
      <c r="G86" s="17">
        <f t="shared" si="41"/>
        <v>0.2302225329138996</v>
      </c>
      <c r="H86" s="17">
        <f t="shared" si="37"/>
        <v>6.5805454344705749E-2</v>
      </c>
      <c r="I86" s="18">
        <v>109.94</v>
      </c>
      <c r="J86" s="16">
        <f t="shared" si="38"/>
        <v>1</v>
      </c>
      <c r="K86" s="15">
        <f t="shared" si="39"/>
        <v>0</v>
      </c>
      <c r="L86" s="15"/>
      <c r="M86" s="16">
        <f t="shared" si="34"/>
        <v>1</v>
      </c>
      <c r="N86" s="16">
        <f t="shared" si="34"/>
        <v>1</v>
      </c>
      <c r="O86" s="19">
        <f t="shared" si="34"/>
        <v>1</v>
      </c>
      <c r="P86">
        <f t="shared" si="40"/>
        <v>0</v>
      </c>
    </row>
    <row r="87" spans="1:16" x14ac:dyDescent="0.2">
      <c r="A87" s="14">
        <v>25</v>
      </c>
      <c r="B87" s="15" t="s">
        <v>15</v>
      </c>
      <c r="C87" s="27">
        <v>0</v>
      </c>
      <c r="D87" s="27">
        <v>100</v>
      </c>
      <c r="E87" s="27">
        <v>48.6</v>
      </c>
      <c r="F87" s="17" t="str">
        <f t="shared" si="36"/>
        <v/>
      </c>
      <c r="G87" s="17">
        <f t="shared" si="41"/>
        <v>-0.10803324099723</v>
      </c>
      <c r="H87" s="17">
        <f t="shared" si="37"/>
        <v>1.2360939431397266E-3</v>
      </c>
      <c r="I87" s="18">
        <v>0.74380000000000002</v>
      </c>
      <c r="J87" s="16">
        <f t="shared" si="38"/>
        <v>0</v>
      </c>
      <c r="K87" s="15">
        <f t="shared" si="39"/>
        <v>-1</v>
      </c>
      <c r="L87" s="15"/>
      <c r="M87" s="16">
        <f t="shared" si="34"/>
        <v>1</v>
      </c>
      <c r="N87" s="16">
        <f t="shared" si="34"/>
        <v>-1</v>
      </c>
      <c r="O87" s="19">
        <f t="shared" si="34"/>
        <v>0</v>
      </c>
      <c r="P87">
        <f t="shared" si="40"/>
        <v>2.9999999999996696E-4</v>
      </c>
    </row>
    <row r="88" spans="1:16" x14ac:dyDescent="0.2">
      <c r="A88" s="14">
        <v>25</v>
      </c>
      <c r="B88" s="15" t="s">
        <v>16</v>
      </c>
      <c r="C88" s="16">
        <v>13.09</v>
      </c>
      <c r="D88" s="16">
        <v>85.22</v>
      </c>
      <c r="E88" s="16">
        <v>28.7</v>
      </c>
      <c r="F88" s="17">
        <f t="shared" si="36"/>
        <v>-0.52469135802469136</v>
      </c>
      <c r="G88" s="17">
        <f t="shared" si="41"/>
        <v>-0.22196730714080881</v>
      </c>
      <c r="H88" s="17">
        <f t="shared" si="37"/>
        <v>1.3719008264462809</v>
      </c>
      <c r="I88" s="18">
        <v>1269</v>
      </c>
      <c r="J88" s="16">
        <f t="shared" si="38"/>
        <v>-1</v>
      </c>
      <c r="K88" s="15">
        <f t="shared" si="39"/>
        <v>0</v>
      </c>
      <c r="L88" s="15"/>
      <c r="M88" s="16">
        <f t="shared" si="34"/>
        <v>-1</v>
      </c>
      <c r="N88" s="16">
        <f t="shared" si="34"/>
        <v>-1</v>
      </c>
      <c r="O88" s="19">
        <f t="shared" si="34"/>
        <v>1</v>
      </c>
      <c r="P88">
        <f t="shared" si="40"/>
        <v>0</v>
      </c>
    </row>
    <row r="89" spans="1:16" x14ac:dyDescent="0.2">
      <c r="A89" s="20">
        <v>25</v>
      </c>
      <c r="B89" s="21" t="s">
        <v>17</v>
      </c>
      <c r="C89" s="22">
        <v>45.918999999999997</v>
      </c>
      <c r="D89" s="22">
        <v>59.75</v>
      </c>
      <c r="E89" s="22">
        <v>76.52</v>
      </c>
      <c r="F89" s="17" t="str">
        <f>IF(OR(C89=0,C82=0),"",C89/C82-1)</f>
        <v/>
      </c>
      <c r="G89" s="17">
        <f t="shared" ref="G89" si="42">IF(D82=0,"",(D89/D82-1)*-1)</f>
        <v>0.40249999999999997</v>
      </c>
      <c r="H89" s="17">
        <f t="shared" ref="H89" si="43">E89/E82-1</f>
        <v>0.91587381071607421</v>
      </c>
      <c r="I89" s="18">
        <v>0.69010000000000005</v>
      </c>
      <c r="J89" s="16">
        <f t="shared" ref="J89" si="44">IF(SUM(M89:N89)&gt;=2,1,IF(SUM(M89:N89)&lt;=-2,-1,0))</f>
        <v>1</v>
      </c>
      <c r="K89" s="15">
        <f t="shared" si="39"/>
        <v>-1</v>
      </c>
      <c r="L89" s="15"/>
      <c r="M89" s="16">
        <f t="shared" si="34"/>
        <v>1</v>
      </c>
      <c r="N89" s="16">
        <f t="shared" si="34"/>
        <v>1</v>
      </c>
      <c r="O89" s="19">
        <f t="shared" si="34"/>
        <v>1</v>
      </c>
    </row>
    <row r="90" spans="1:16" x14ac:dyDescent="0.2">
      <c r="A90" s="8">
        <v>26</v>
      </c>
      <c r="B90" s="9" t="s">
        <v>10</v>
      </c>
      <c r="C90" s="10">
        <v>0</v>
      </c>
      <c r="D90" s="10">
        <v>100</v>
      </c>
      <c r="E90" s="10">
        <v>34.15</v>
      </c>
      <c r="F90" s="11" t="str">
        <f t="shared" ref="F90:F153" si="45">IF(OR(C90=0,C82=0),"",C90/C82-1)</f>
        <v/>
      </c>
      <c r="G90" s="11">
        <f>(D90/D82-1)*-1</f>
        <v>0</v>
      </c>
      <c r="H90" s="11">
        <f t="shared" ref="H90:H153" si="46">E90/E82-1</f>
        <v>-0.14496745117676513</v>
      </c>
      <c r="I90" s="12">
        <v>1.1681999999999999</v>
      </c>
      <c r="J90" s="10">
        <f t="shared" ref="J90:J96" si="47">IF(SUM(M90:N90)&gt;=2,1,IF(SUM(M90:N90)&lt;=-2,-1,0))</f>
        <v>0</v>
      </c>
      <c r="K90" s="9">
        <f t="shared" si="39"/>
        <v>0</v>
      </c>
      <c r="L90" s="9"/>
      <c r="M90" s="10">
        <f t="shared" si="34"/>
        <v>1</v>
      </c>
      <c r="N90" s="10">
        <f t="shared" si="34"/>
        <v>0</v>
      </c>
      <c r="O90" s="13">
        <f t="shared" si="34"/>
        <v>-1</v>
      </c>
      <c r="P90">
        <f t="shared" ref="P90:P95" si="48">IF(OR(K90=1,K90=-1),ABS(I90-I82),0)</f>
        <v>0</v>
      </c>
    </row>
    <row r="91" spans="1:16" x14ac:dyDescent="0.2">
      <c r="A91" s="14">
        <v>26</v>
      </c>
      <c r="B91" s="15" t="s">
        <v>11</v>
      </c>
      <c r="C91" s="27">
        <v>28.86</v>
      </c>
      <c r="D91" s="27">
        <v>86.5</v>
      </c>
      <c r="E91" s="27">
        <v>6.17</v>
      </c>
      <c r="F91" s="17">
        <f t="shared" si="45"/>
        <v>-7.4999999999999956E-2</v>
      </c>
      <c r="G91" s="17">
        <f t="shared" ref="G91:G97" si="49">IF(D83=0,"",(D91/D83-1)*-1)</f>
        <v>-2.9639328651350993E-2</v>
      </c>
      <c r="H91" s="17">
        <f t="shared" si="46"/>
        <v>-0.28422273781902552</v>
      </c>
      <c r="I91" s="18">
        <v>1.3203</v>
      </c>
      <c r="J91" s="16">
        <f t="shared" si="47"/>
        <v>0</v>
      </c>
      <c r="K91" s="15">
        <f t="shared" si="39"/>
        <v>1</v>
      </c>
      <c r="L91" s="15"/>
      <c r="M91" s="16">
        <f t="shared" si="34"/>
        <v>-1</v>
      </c>
      <c r="N91" s="16">
        <f t="shared" si="34"/>
        <v>0</v>
      </c>
      <c r="O91" s="19">
        <f t="shared" si="34"/>
        <v>-1</v>
      </c>
      <c r="P91">
        <f t="shared" si="48"/>
        <v>5.0999999999998824E-3</v>
      </c>
    </row>
    <row r="92" spans="1:16" x14ac:dyDescent="0.2">
      <c r="A92" s="14">
        <v>26</v>
      </c>
      <c r="B92" s="15" t="s">
        <v>12</v>
      </c>
      <c r="C92" s="27">
        <v>88.21</v>
      </c>
      <c r="D92" s="27">
        <v>2.63</v>
      </c>
      <c r="E92" s="27">
        <v>19.739999999999998</v>
      </c>
      <c r="F92" s="17">
        <f t="shared" si="45"/>
        <v>0.17378576180971383</v>
      </c>
      <c r="G92" s="17">
        <f t="shared" si="49"/>
        <v>0.74976213130352054</v>
      </c>
      <c r="H92" s="17">
        <f t="shared" si="46"/>
        <v>1.3556085918854412</v>
      </c>
      <c r="I92" s="18">
        <v>0.98970000000000002</v>
      </c>
      <c r="J92" s="16">
        <f t="shared" si="47"/>
        <v>1</v>
      </c>
      <c r="K92" s="15">
        <f t="shared" si="39"/>
        <v>0</v>
      </c>
      <c r="L92" s="15"/>
      <c r="M92" s="16">
        <f t="shared" ref="M92:O107" si="50">IF(F92&gt;5%,1,IF(F92&lt;-5%,-1,0))</f>
        <v>1</v>
      </c>
      <c r="N92" s="16">
        <f t="shared" si="50"/>
        <v>1</v>
      </c>
      <c r="O92" s="19">
        <f t="shared" si="50"/>
        <v>1</v>
      </c>
      <c r="P92">
        <f t="shared" si="48"/>
        <v>0</v>
      </c>
    </row>
    <row r="93" spans="1:16" x14ac:dyDescent="0.2">
      <c r="A93" s="14">
        <v>26</v>
      </c>
      <c r="B93" s="15" t="s">
        <v>13</v>
      </c>
      <c r="C93" s="27">
        <v>95.74</v>
      </c>
      <c r="D93" s="27">
        <v>0</v>
      </c>
      <c r="E93" s="27">
        <v>72.45</v>
      </c>
      <c r="F93" s="17">
        <f t="shared" si="45"/>
        <v>0.32274108869853557</v>
      </c>
      <c r="G93" s="17">
        <f t="shared" si="49"/>
        <v>1</v>
      </c>
      <c r="H93" s="17">
        <f t="shared" si="46"/>
        <v>0.26395673412421505</v>
      </c>
      <c r="I93" s="18">
        <v>1.3128</v>
      </c>
      <c r="J93" s="16">
        <f t="shared" si="47"/>
        <v>1</v>
      </c>
      <c r="K93" s="15">
        <f t="shared" si="39"/>
        <v>0</v>
      </c>
      <c r="L93" s="15"/>
      <c r="M93" s="16">
        <f t="shared" si="50"/>
        <v>1</v>
      </c>
      <c r="N93" s="16">
        <f t="shared" si="50"/>
        <v>1</v>
      </c>
      <c r="O93" s="19">
        <f t="shared" si="50"/>
        <v>1</v>
      </c>
      <c r="P93">
        <f t="shared" si="48"/>
        <v>0</v>
      </c>
    </row>
    <row r="94" spans="1:16" x14ac:dyDescent="0.2">
      <c r="A94" s="14">
        <v>26</v>
      </c>
      <c r="B94" s="15" t="s">
        <v>14</v>
      </c>
      <c r="C94" s="27">
        <v>28.99</v>
      </c>
      <c r="D94" s="27">
        <v>65.22</v>
      </c>
      <c r="E94" s="27">
        <v>96.39</v>
      </c>
      <c r="F94" s="17">
        <f t="shared" si="45"/>
        <v>-3.6236702127659615E-2</v>
      </c>
      <c r="G94" s="17">
        <f t="shared" si="49"/>
        <v>1.286514303011943E-2</v>
      </c>
      <c r="H94" s="17">
        <f t="shared" si="46"/>
        <v>-1.4503263234227903E-3</v>
      </c>
      <c r="I94" s="18">
        <v>110.73</v>
      </c>
      <c r="J94" s="16">
        <f t="shared" si="47"/>
        <v>0</v>
      </c>
      <c r="K94" s="15">
        <f t="shared" si="39"/>
        <v>-1</v>
      </c>
      <c r="L94" s="15"/>
      <c r="M94" s="16">
        <f t="shared" si="50"/>
        <v>0</v>
      </c>
      <c r="N94" s="16">
        <f t="shared" si="50"/>
        <v>0</v>
      </c>
      <c r="O94" s="19">
        <f t="shared" si="50"/>
        <v>0</v>
      </c>
      <c r="P94">
        <f t="shared" si="48"/>
        <v>0.79000000000000625</v>
      </c>
    </row>
    <row r="95" spans="1:16" x14ac:dyDescent="0.2">
      <c r="A95" s="14">
        <v>26</v>
      </c>
      <c r="B95" s="15" t="s">
        <v>15</v>
      </c>
      <c r="C95" s="27">
        <v>2.7</v>
      </c>
      <c r="D95" s="27">
        <v>100</v>
      </c>
      <c r="E95" s="27">
        <v>49.87</v>
      </c>
      <c r="F95" s="17" t="str">
        <f t="shared" si="45"/>
        <v/>
      </c>
      <c r="G95" s="17">
        <f t="shared" si="49"/>
        <v>0</v>
      </c>
      <c r="H95" s="17">
        <f t="shared" si="46"/>
        <v>2.6131687242798352E-2</v>
      </c>
      <c r="I95" s="18">
        <v>0.74</v>
      </c>
      <c r="J95" s="16">
        <f t="shared" si="47"/>
        <v>0</v>
      </c>
      <c r="K95" s="15">
        <f t="shared" si="39"/>
        <v>0</v>
      </c>
      <c r="L95" s="15"/>
      <c r="M95" s="16">
        <f t="shared" si="50"/>
        <v>1</v>
      </c>
      <c r="N95" s="16">
        <f t="shared" si="50"/>
        <v>0</v>
      </c>
      <c r="O95" s="19">
        <f t="shared" si="50"/>
        <v>0</v>
      </c>
      <c r="P95">
        <f t="shared" si="48"/>
        <v>0</v>
      </c>
    </row>
    <row r="96" spans="1:16" x14ac:dyDescent="0.2">
      <c r="A96" s="14">
        <v>26</v>
      </c>
      <c r="B96" s="15" t="s">
        <v>16</v>
      </c>
      <c r="C96" s="16">
        <v>4.54</v>
      </c>
      <c r="D96" s="16">
        <v>92.71</v>
      </c>
      <c r="E96" s="16">
        <v>17.55</v>
      </c>
      <c r="F96" s="17">
        <f t="shared" si="45"/>
        <v>-0.65317035905271204</v>
      </c>
      <c r="G96" s="17">
        <f t="shared" si="49"/>
        <v>-8.7890166627552224E-2</v>
      </c>
      <c r="H96" s="17">
        <f t="shared" si="46"/>
        <v>-0.38850174216027866</v>
      </c>
      <c r="I96" s="18">
        <v>1252.79</v>
      </c>
      <c r="J96" s="16">
        <f t="shared" si="47"/>
        <v>-1</v>
      </c>
      <c r="K96" s="15">
        <f t="shared" si="39"/>
        <v>1</v>
      </c>
      <c r="L96" s="15"/>
      <c r="M96" s="16">
        <f t="shared" si="50"/>
        <v>-1</v>
      </c>
      <c r="N96" s="16">
        <f t="shared" si="50"/>
        <v>-1</v>
      </c>
      <c r="O96" s="19">
        <f t="shared" si="50"/>
        <v>-1</v>
      </c>
      <c r="P96">
        <f>IF(OR(K96=1,K96=-1),ABS(I96-I88),0)/1000</f>
        <v>1.6210000000000037E-2</v>
      </c>
    </row>
    <row r="97" spans="1:16" x14ac:dyDescent="0.2">
      <c r="A97" s="14">
        <v>26</v>
      </c>
      <c r="B97" s="1" t="s">
        <v>17</v>
      </c>
      <c r="C97" s="27">
        <v>3.07</v>
      </c>
      <c r="D97" s="27">
        <v>100</v>
      </c>
      <c r="E97" s="27">
        <v>23.62</v>
      </c>
      <c r="F97" s="17">
        <f t="shared" si="45"/>
        <v>-0.93314314336113591</v>
      </c>
      <c r="G97" s="17">
        <f t="shared" si="49"/>
        <v>-0.67364016736401666</v>
      </c>
      <c r="H97" s="17">
        <f t="shared" si="46"/>
        <v>-0.69132253005750122</v>
      </c>
      <c r="I97" s="18">
        <v>0.67679999999999996</v>
      </c>
      <c r="J97" s="16">
        <f t="shared" ref="J97" si="51">IF(SUM(M97:N97)&gt;=2,1,IF(SUM(M97:N97)&lt;=-2,-1,0))</f>
        <v>-1</v>
      </c>
      <c r="K97" s="15">
        <f t="shared" si="39"/>
        <v>0</v>
      </c>
      <c r="L97" s="15"/>
      <c r="M97" s="16">
        <f t="shared" si="50"/>
        <v>-1</v>
      </c>
      <c r="N97" s="16">
        <f t="shared" si="50"/>
        <v>-1</v>
      </c>
      <c r="O97" s="19">
        <f t="shared" si="50"/>
        <v>-1</v>
      </c>
      <c r="P97">
        <f>IF(OR(K97=1,K97=-1),ABS(I97-I89),0)/1000</f>
        <v>0</v>
      </c>
    </row>
    <row r="98" spans="1:16" x14ac:dyDescent="0.2">
      <c r="A98" s="8">
        <v>27</v>
      </c>
      <c r="B98" s="9" t="s">
        <v>10</v>
      </c>
      <c r="C98" s="10">
        <v>2.89</v>
      </c>
      <c r="D98" s="10">
        <v>95.48</v>
      </c>
      <c r="E98" s="10">
        <v>33.33</v>
      </c>
      <c r="F98" s="11" t="str">
        <f t="shared" si="45"/>
        <v/>
      </c>
      <c r="G98" s="11">
        <f>(D98/D90-1)*-1</f>
        <v>4.5199999999999907E-2</v>
      </c>
      <c r="H98" s="11">
        <f t="shared" si="46"/>
        <v>-2.4011713030746673E-2</v>
      </c>
      <c r="I98" s="12">
        <v>1.1740999999999999</v>
      </c>
      <c r="J98" s="10">
        <f t="shared" ref="J98:J104" si="52">IF(SUM(M98:N98)&gt;=2,1,IF(SUM(M98:N98)&lt;=-2,-1,0))</f>
        <v>0</v>
      </c>
      <c r="K98" s="9">
        <f t="shared" si="39"/>
        <v>0</v>
      </c>
      <c r="L98" s="9"/>
      <c r="M98" s="10">
        <f t="shared" si="50"/>
        <v>1</v>
      </c>
      <c r="N98" s="10">
        <f t="shared" si="50"/>
        <v>0</v>
      </c>
      <c r="O98" s="13">
        <f t="shared" si="50"/>
        <v>0</v>
      </c>
      <c r="P98">
        <f t="shared" ref="P98:P161" si="53">IF(OR(K98=1,K98=-1),ABS(I98-I90),0)</f>
        <v>0</v>
      </c>
    </row>
    <row r="99" spans="1:16" x14ac:dyDescent="0.2">
      <c r="A99" s="14">
        <v>27</v>
      </c>
      <c r="B99" s="15" t="s">
        <v>11</v>
      </c>
      <c r="C99" s="27">
        <v>21.89</v>
      </c>
      <c r="D99" s="27">
        <v>97.38</v>
      </c>
      <c r="E99" s="27">
        <v>21.77</v>
      </c>
      <c r="F99" s="17">
        <f t="shared" si="45"/>
        <v>-0.24151074151074148</v>
      </c>
      <c r="G99" s="17">
        <f t="shared" ref="G99:G105" si="54">IF(D91=0,"",(D99/D91-1)*-1)</f>
        <v>-0.12578034682080919</v>
      </c>
      <c r="H99" s="17">
        <f t="shared" si="46"/>
        <v>2.5283630470016205</v>
      </c>
      <c r="I99" s="18">
        <v>1.327</v>
      </c>
      <c r="J99" s="16">
        <f t="shared" si="52"/>
        <v>-1</v>
      </c>
      <c r="K99" s="15">
        <f t="shared" si="39"/>
        <v>0</v>
      </c>
      <c r="L99" s="15"/>
      <c r="M99" s="16">
        <f t="shared" si="50"/>
        <v>-1</v>
      </c>
      <c r="N99" s="16">
        <f t="shared" si="50"/>
        <v>-1</v>
      </c>
      <c r="O99" s="19">
        <f t="shared" si="50"/>
        <v>1</v>
      </c>
      <c r="P99">
        <f t="shared" si="53"/>
        <v>0</v>
      </c>
    </row>
    <row r="100" spans="1:16" x14ac:dyDescent="0.2">
      <c r="A100" s="14">
        <v>27</v>
      </c>
      <c r="B100" s="15" t="s">
        <v>12</v>
      </c>
      <c r="C100" s="27">
        <v>93.99</v>
      </c>
      <c r="D100" s="27">
        <v>0.44</v>
      </c>
      <c r="E100" s="27">
        <v>21.87</v>
      </c>
      <c r="F100" s="17">
        <f t="shared" si="45"/>
        <v>6.5525450629180471E-2</v>
      </c>
      <c r="G100" s="17">
        <f t="shared" si="54"/>
        <v>0.83269961977186313</v>
      </c>
      <c r="H100" s="17">
        <f t="shared" si="46"/>
        <v>0.10790273556231011</v>
      </c>
      <c r="I100" s="18">
        <v>0.98880000000000001</v>
      </c>
      <c r="J100" s="16">
        <f t="shared" si="52"/>
        <v>1</v>
      </c>
      <c r="K100" s="15">
        <f t="shared" si="39"/>
        <v>0</v>
      </c>
      <c r="L100" s="15"/>
      <c r="M100" s="16">
        <f t="shared" si="50"/>
        <v>1</v>
      </c>
      <c r="N100" s="16">
        <f t="shared" si="50"/>
        <v>1</v>
      </c>
      <c r="O100" s="19">
        <f t="shared" si="50"/>
        <v>1</v>
      </c>
      <c r="P100">
        <f t="shared" si="53"/>
        <v>0</v>
      </c>
    </row>
    <row r="101" spans="1:16" x14ac:dyDescent="0.2">
      <c r="A101" s="14">
        <v>27</v>
      </c>
      <c r="B101" s="15" t="s">
        <v>13</v>
      </c>
      <c r="C101" s="27">
        <v>100</v>
      </c>
      <c r="D101" s="27">
        <v>0</v>
      </c>
      <c r="E101" s="27">
        <v>73.3</v>
      </c>
      <c r="F101" s="17">
        <f t="shared" si="45"/>
        <v>4.4495508669312844E-2</v>
      </c>
      <c r="G101" s="17" t="str">
        <f t="shared" si="54"/>
        <v/>
      </c>
      <c r="H101" s="17">
        <f t="shared" si="46"/>
        <v>1.1732229123533333E-2</v>
      </c>
      <c r="I101" s="18">
        <v>1.3076000000000001</v>
      </c>
      <c r="J101" s="16">
        <f t="shared" si="52"/>
        <v>0</v>
      </c>
      <c r="K101" s="15">
        <f t="shared" si="39"/>
        <v>0</v>
      </c>
      <c r="L101" s="15"/>
      <c r="M101" s="16">
        <f t="shared" si="50"/>
        <v>0</v>
      </c>
      <c r="N101" s="16">
        <f t="shared" si="50"/>
        <v>1</v>
      </c>
      <c r="O101" s="19">
        <f t="shared" si="50"/>
        <v>0</v>
      </c>
      <c r="P101">
        <f t="shared" si="53"/>
        <v>0</v>
      </c>
    </row>
    <row r="102" spans="1:16" x14ac:dyDescent="0.2">
      <c r="A102" s="14">
        <v>27</v>
      </c>
      <c r="B102" s="15" t="s">
        <v>14</v>
      </c>
      <c r="C102" s="27">
        <v>31.87</v>
      </c>
      <c r="D102" s="27">
        <v>60.73</v>
      </c>
      <c r="E102" s="27">
        <v>87.09</v>
      </c>
      <c r="F102" s="17">
        <f t="shared" si="45"/>
        <v>9.9344601586754067E-2</v>
      </c>
      <c r="G102" s="17">
        <f t="shared" si="54"/>
        <v>6.884391291015024E-2</v>
      </c>
      <c r="H102" s="17">
        <f t="shared" si="46"/>
        <v>-9.6483037659508164E-2</v>
      </c>
      <c r="I102" s="18">
        <v>110.44</v>
      </c>
      <c r="J102" s="16">
        <f t="shared" si="52"/>
        <v>1</v>
      </c>
      <c r="K102" s="15">
        <f t="shared" si="39"/>
        <v>0</v>
      </c>
      <c r="L102" s="15"/>
      <c r="M102" s="16">
        <f t="shared" si="50"/>
        <v>1</v>
      </c>
      <c r="N102" s="16">
        <f t="shared" si="50"/>
        <v>1</v>
      </c>
      <c r="O102" s="19">
        <f t="shared" si="50"/>
        <v>-1</v>
      </c>
      <c r="P102">
        <f t="shared" si="53"/>
        <v>0</v>
      </c>
    </row>
    <row r="103" spans="1:16" x14ac:dyDescent="0.2">
      <c r="A103" s="14">
        <v>27</v>
      </c>
      <c r="B103" s="15" t="s">
        <v>15</v>
      </c>
      <c r="C103" s="27">
        <v>4.55</v>
      </c>
      <c r="D103" s="27">
        <v>99.56</v>
      </c>
      <c r="E103" s="27">
        <v>53.58</v>
      </c>
      <c r="F103" s="17">
        <f t="shared" si="45"/>
        <v>0.68518518518518512</v>
      </c>
      <c r="G103" s="17">
        <f t="shared" si="54"/>
        <v>4.3999999999999595E-3</v>
      </c>
      <c r="H103" s="17">
        <f t="shared" si="46"/>
        <v>7.4393422899538875E-2</v>
      </c>
      <c r="I103" s="18">
        <v>0.74280000000000002</v>
      </c>
      <c r="J103" s="16">
        <f t="shared" si="52"/>
        <v>0</v>
      </c>
      <c r="K103" s="15">
        <f t="shared" si="39"/>
        <v>0</v>
      </c>
      <c r="L103" s="15"/>
      <c r="M103" s="16">
        <f t="shared" si="50"/>
        <v>1</v>
      </c>
      <c r="N103" s="16">
        <f t="shared" si="50"/>
        <v>0</v>
      </c>
      <c r="O103" s="19">
        <f t="shared" si="50"/>
        <v>1</v>
      </c>
      <c r="P103">
        <f t="shared" si="53"/>
        <v>0</v>
      </c>
    </row>
    <row r="104" spans="1:16" x14ac:dyDescent="0.2">
      <c r="A104" s="14">
        <v>27</v>
      </c>
      <c r="B104" s="15" t="s">
        <v>16</v>
      </c>
      <c r="C104" s="16">
        <v>5.14</v>
      </c>
      <c r="D104" s="16">
        <v>94.32</v>
      </c>
      <c r="E104" s="16">
        <v>38.479999999999997</v>
      </c>
      <c r="F104" s="17">
        <f t="shared" si="45"/>
        <v>0.13215859030836996</v>
      </c>
      <c r="G104" s="17">
        <f t="shared" si="54"/>
        <v>-1.7365979937439269E-2</v>
      </c>
      <c r="H104" s="17">
        <f t="shared" si="46"/>
        <v>1.1925925925925922</v>
      </c>
      <c r="I104" s="18">
        <v>1254.8800000000001</v>
      </c>
      <c r="J104" s="16">
        <f t="shared" si="52"/>
        <v>0</v>
      </c>
      <c r="K104" s="15">
        <f t="shared" si="39"/>
        <v>0</v>
      </c>
      <c r="L104" s="15"/>
      <c r="M104" s="16">
        <f t="shared" si="50"/>
        <v>1</v>
      </c>
      <c r="N104" s="16">
        <f t="shared" si="50"/>
        <v>0</v>
      </c>
      <c r="O104" s="19">
        <f t="shared" si="50"/>
        <v>1</v>
      </c>
      <c r="P104">
        <f t="shared" si="53"/>
        <v>0</v>
      </c>
    </row>
    <row r="105" spans="1:16" x14ac:dyDescent="0.2">
      <c r="A105" s="28">
        <v>27</v>
      </c>
      <c r="B105" s="21" t="s">
        <v>17</v>
      </c>
      <c r="C105" s="29">
        <v>0</v>
      </c>
      <c r="D105" s="29">
        <v>100</v>
      </c>
      <c r="E105" s="29">
        <v>49.26</v>
      </c>
      <c r="F105" s="23" t="str">
        <f t="shared" si="45"/>
        <v/>
      </c>
      <c r="G105" s="23">
        <f t="shared" si="54"/>
        <v>0</v>
      </c>
      <c r="H105" s="23">
        <f t="shared" si="46"/>
        <v>1.0855207451312445</v>
      </c>
      <c r="I105" s="24">
        <v>0.68340000000000001</v>
      </c>
      <c r="J105" s="22">
        <f t="shared" ref="J105" si="55">IF(SUM(M105:N105)&gt;=2,1,IF(SUM(M105:N105)&lt;=-2,-1,0))</f>
        <v>0</v>
      </c>
      <c r="K105" s="21">
        <f t="shared" si="39"/>
        <v>0</v>
      </c>
      <c r="L105" s="21"/>
      <c r="M105" s="22">
        <f t="shared" si="50"/>
        <v>1</v>
      </c>
      <c r="N105" s="22">
        <f t="shared" si="50"/>
        <v>0</v>
      </c>
      <c r="O105" s="25">
        <f t="shared" si="50"/>
        <v>1</v>
      </c>
      <c r="P105">
        <f t="shared" si="53"/>
        <v>0</v>
      </c>
    </row>
    <row r="106" spans="1:16" x14ac:dyDescent="0.2">
      <c r="A106" s="8">
        <v>28</v>
      </c>
      <c r="B106" s="9" t="s">
        <v>10</v>
      </c>
      <c r="C106" s="10">
        <v>0.66</v>
      </c>
      <c r="D106" s="10">
        <v>100</v>
      </c>
      <c r="E106" s="10">
        <v>14</v>
      </c>
      <c r="F106" s="11">
        <f t="shared" si="45"/>
        <v>-0.77162629757785473</v>
      </c>
      <c r="G106" s="11">
        <f>(D106/D98-1)*-1</f>
        <v>-4.7339757017176298E-2</v>
      </c>
      <c r="H106" s="11">
        <f t="shared" si="46"/>
        <v>-0.57995799579957996</v>
      </c>
      <c r="I106" s="12">
        <v>1.1681999999999999</v>
      </c>
      <c r="J106" s="10">
        <f t="shared" ref="J106:J112" si="56">IF(SUM(M106:N106)&gt;=2,1,IF(SUM(M106:N106)&lt;=-2,-1,0))</f>
        <v>0</v>
      </c>
      <c r="K106" s="9">
        <f t="shared" si="39"/>
        <v>0</v>
      </c>
      <c r="L106" s="9"/>
      <c r="M106" s="10">
        <f t="shared" si="50"/>
        <v>-1</v>
      </c>
      <c r="N106" s="10">
        <f t="shared" si="50"/>
        <v>0</v>
      </c>
      <c r="O106" s="13">
        <f t="shared" si="50"/>
        <v>-1</v>
      </c>
      <c r="P106">
        <f t="shared" si="53"/>
        <v>0</v>
      </c>
    </row>
    <row r="107" spans="1:16" x14ac:dyDescent="0.2">
      <c r="A107" s="14">
        <v>28</v>
      </c>
      <c r="B107" s="15" t="s">
        <v>11</v>
      </c>
      <c r="C107" s="27">
        <v>16.02</v>
      </c>
      <c r="D107" s="27">
        <v>98.72</v>
      </c>
      <c r="E107" s="27">
        <v>10.93</v>
      </c>
      <c r="F107" s="17">
        <f t="shared" si="45"/>
        <v>-0.26815897670169031</v>
      </c>
      <c r="G107" s="17">
        <f t="shared" ref="G107:G113" si="57">IF(D99=0,"",(D107/D99-1)*-1)</f>
        <v>-1.3760525775313281E-2</v>
      </c>
      <c r="H107" s="17">
        <f t="shared" si="46"/>
        <v>-0.49793293523197057</v>
      </c>
      <c r="I107" s="18">
        <v>1.3232999999999999</v>
      </c>
      <c r="J107" s="16">
        <f t="shared" si="56"/>
        <v>0</v>
      </c>
      <c r="K107" s="15">
        <f t="shared" si="39"/>
        <v>1</v>
      </c>
      <c r="L107" s="15"/>
      <c r="M107" s="16">
        <f t="shared" si="50"/>
        <v>-1</v>
      </c>
      <c r="N107" s="16">
        <f t="shared" si="50"/>
        <v>0</v>
      </c>
      <c r="O107" s="19">
        <f t="shared" si="50"/>
        <v>-1</v>
      </c>
      <c r="P107">
        <f t="shared" si="53"/>
        <v>3.7000000000000366E-3</v>
      </c>
    </row>
    <row r="108" spans="1:16" x14ac:dyDescent="0.2">
      <c r="A108" s="14">
        <v>28</v>
      </c>
      <c r="B108" s="15" t="s">
        <v>12</v>
      </c>
      <c r="C108" s="27">
        <v>92.69</v>
      </c>
      <c r="D108" s="27">
        <v>0.92</v>
      </c>
      <c r="E108" s="27">
        <v>24.09</v>
      </c>
      <c r="F108" s="17">
        <f t="shared" si="45"/>
        <v>-1.3831258644536604E-2</v>
      </c>
      <c r="G108" s="17">
        <f t="shared" si="57"/>
        <v>-1.0909090909090908</v>
      </c>
      <c r="H108" s="17">
        <f t="shared" si="46"/>
        <v>0.10150891632373105</v>
      </c>
      <c r="I108" s="18">
        <v>1.0013000000000001</v>
      </c>
      <c r="J108" s="16">
        <f t="shared" si="56"/>
        <v>0</v>
      </c>
      <c r="K108" s="15">
        <f t="shared" si="39"/>
        <v>-1</v>
      </c>
      <c r="L108" s="15"/>
      <c r="M108" s="16">
        <f t="shared" ref="M108:O123" si="58">IF(F108&gt;5%,1,IF(F108&lt;-5%,-1,0))</f>
        <v>0</v>
      </c>
      <c r="N108" s="16">
        <f t="shared" si="58"/>
        <v>-1</v>
      </c>
      <c r="O108" s="19">
        <f t="shared" si="58"/>
        <v>1</v>
      </c>
      <c r="P108">
        <f t="shared" si="53"/>
        <v>1.2500000000000067E-2</v>
      </c>
    </row>
    <row r="109" spans="1:16" x14ac:dyDescent="0.2">
      <c r="A109" s="14">
        <v>28</v>
      </c>
      <c r="B109" s="15" t="s">
        <v>13</v>
      </c>
      <c r="C109" s="27">
        <v>100</v>
      </c>
      <c r="D109" s="27">
        <v>0.28999999999999998</v>
      </c>
      <c r="E109" s="27">
        <v>77.569999999999993</v>
      </c>
      <c r="F109" s="17">
        <f t="shared" si="45"/>
        <v>0</v>
      </c>
      <c r="G109" s="17" t="str">
        <f t="shared" si="57"/>
        <v/>
      </c>
      <c r="H109" s="17">
        <f t="shared" si="46"/>
        <v>5.8253751705320544E-2</v>
      </c>
      <c r="I109" s="18">
        <v>1.3154999999999999</v>
      </c>
      <c r="J109" s="16">
        <f t="shared" si="56"/>
        <v>0</v>
      </c>
      <c r="K109" s="15">
        <f t="shared" si="39"/>
        <v>0</v>
      </c>
      <c r="L109" s="15"/>
      <c r="M109" s="16">
        <f t="shared" si="58"/>
        <v>0</v>
      </c>
      <c r="N109" s="16">
        <f t="shared" si="58"/>
        <v>1</v>
      </c>
      <c r="O109" s="19">
        <f t="shared" si="58"/>
        <v>1</v>
      </c>
      <c r="P109">
        <f t="shared" si="53"/>
        <v>0</v>
      </c>
    </row>
    <row r="110" spans="1:16" x14ac:dyDescent="0.2">
      <c r="A110" s="14">
        <v>28</v>
      </c>
      <c r="B110" s="15" t="s">
        <v>14</v>
      </c>
      <c r="C110" s="27">
        <v>32.549999999999997</v>
      </c>
      <c r="D110" s="27">
        <v>56.41</v>
      </c>
      <c r="E110" s="27">
        <v>79.25</v>
      </c>
      <c r="F110" s="17">
        <f t="shared" si="45"/>
        <v>2.1336680263570607E-2</v>
      </c>
      <c r="G110" s="17">
        <f t="shared" si="57"/>
        <v>7.1134529886382358E-2</v>
      </c>
      <c r="H110" s="17">
        <f t="shared" si="46"/>
        <v>-9.002181651165464E-2</v>
      </c>
      <c r="I110" s="18">
        <v>112.33</v>
      </c>
      <c r="J110" s="16">
        <f t="shared" si="56"/>
        <v>0</v>
      </c>
      <c r="K110" s="15">
        <f t="shared" si="39"/>
        <v>-1</v>
      </c>
      <c r="L110" s="15"/>
      <c r="M110" s="16">
        <f t="shared" si="58"/>
        <v>0</v>
      </c>
      <c r="N110" s="16">
        <f t="shared" si="58"/>
        <v>1</v>
      </c>
      <c r="O110" s="19">
        <f t="shared" si="58"/>
        <v>-1</v>
      </c>
      <c r="P110">
        <f t="shared" si="53"/>
        <v>1.8900000000000006</v>
      </c>
    </row>
    <row r="111" spans="1:16" x14ac:dyDescent="0.2">
      <c r="A111" s="14">
        <v>28</v>
      </c>
      <c r="B111" s="15" t="s">
        <v>15</v>
      </c>
      <c r="C111" s="27">
        <v>2.25</v>
      </c>
      <c r="D111" s="27">
        <v>100</v>
      </c>
      <c r="E111" s="27">
        <v>37.93</v>
      </c>
      <c r="F111" s="17">
        <f t="shared" si="45"/>
        <v>-0.50549450549450547</v>
      </c>
      <c r="G111" s="17">
        <f t="shared" si="57"/>
        <v>-4.4194455604660288E-3</v>
      </c>
      <c r="H111" s="17">
        <f t="shared" si="46"/>
        <v>-0.29208659947741689</v>
      </c>
      <c r="I111" s="18">
        <v>0.74199999999999999</v>
      </c>
      <c r="J111" s="16">
        <f t="shared" si="56"/>
        <v>0</v>
      </c>
      <c r="K111" s="15">
        <f t="shared" si="39"/>
        <v>0</v>
      </c>
      <c r="L111" s="15"/>
      <c r="M111" s="16">
        <f t="shared" si="58"/>
        <v>-1</v>
      </c>
      <c r="N111" s="16">
        <f t="shared" si="58"/>
        <v>0</v>
      </c>
      <c r="O111" s="19">
        <f t="shared" si="58"/>
        <v>-1</v>
      </c>
      <c r="P111">
        <f t="shared" si="53"/>
        <v>0</v>
      </c>
    </row>
    <row r="112" spans="1:16" x14ac:dyDescent="0.2">
      <c r="A112" s="14">
        <v>28</v>
      </c>
      <c r="B112" s="15" t="s">
        <v>16</v>
      </c>
      <c r="C112" s="27">
        <v>5.09</v>
      </c>
      <c r="D112" s="27">
        <v>92.22</v>
      </c>
      <c r="E112" s="27">
        <v>40.78</v>
      </c>
      <c r="F112" s="17">
        <f t="shared" si="45"/>
        <v>-9.7276264591439343E-3</v>
      </c>
      <c r="G112" s="17">
        <f t="shared" si="57"/>
        <v>2.2264631043256933E-2</v>
      </c>
      <c r="H112" s="17">
        <f t="shared" si="46"/>
        <v>5.9771309771309955E-2</v>
      </c>
      <c r="I112" s="18">
        <v>124.14</v>
      </c>
      <c r="J112" s="16">
        <f t="shared" si="56"/>
        <v>0</v>
      </c>
      <c r="K112" s="15">
        <f t="shared" si="39"/>
        <v>0</v>
      </c>
      <c r="L112" s="15"/>
      <c r="M112" s="16">
        <f t="shared" si="58"/>
        <v>0</v>
      </c>
      <c r="N112" s="16">
        <f t="shared" si="58"/>
        <v>0</v>
      </c>
      <c r="O112" s="19">
        <f t="shared" si="58"/>
        <v>1</v>
      </c>
      <c r="P112">
        <f t="shared" si="53"/>
        <v>0</v>
      </c>
    </row>
    <row r="113" spans="1:16" x14ac:dyDescent="0.2">
      <c r="A113" s="28">
        <v>28</v>
      </c>
      <c r="B113" s="21" t="s">
        <v>17</v>
      </c>
      <c r="C113" s="29">
        <v>0</v>
      </c>
      <c r="D113" s="29">
        <v>100</v>
      </c>
      <c r="E113" s="29">
        <v>47.06</v>
      </c>
      <c r="F113" s="23" t="str">
        <f t="shared" si="45"/>
        <v/>
      </c>
      <c r="G113" s="23">
        <f t="shared" si="57"/>
        <v>0</v>
      </c>
      <c r="H113" s="23">
        <f t="shared" si="46"/>
        <v>-4.4660982541615879E-2</v>
      </c>
      <c r="I113" s="24">
        <v>0.67589999999999995</v>
      </c>
      <c r="J113" s="22">
        <f t="shared" ref="J113" si="59">IF(SUM(M113:N113)&gt;=2,1,IF(SUM(M113:N113)&lt;=-2,-1,0))</f>
        <v>0</v>
      </c>
      <c r="K113" s="21">
        <f t="shared" si="39"/>
        <v>0</v>
      </c>
      <c r="L113" s="21"/>
      <c r="M113" s="22">
        <f t="shared" si="58"/>
        <v>1</v>
      </c>
      <c r="N113" s="22">
        <f t="shared" si="58"/>
        <v>0</v>
      </c>
      <c r="O113" s="25">
        <f t="shared" si="58"/>
        <v>0</v>
      </c>
      <c r="P113">
        <f t="shared" si="53"/>
        <v>0</v>
      </c>
    </row>
    <row r="114" spans="1:16" x14ac:dyDescent="0.2">
      <c r="A114" s="8">
        <v>29</v>
      </c>
      <c r="B114" s="9" t="s">
        <v>10</v>
      </c>
      <c r="C114" s="10">
        <v>0</v>
      </c>
      <c r="D114" s="10">
        <v>100</v>
      </c>
      <c r="E114" s="10">
        <v>21.22</v>
      </c>
      <c r="F114" s="11" t="str">
        <f t="shared" si="45"/>
        <v/>
      </c>
      <c r="G114" s="11">
        <f>(D114/D106-1)*-1</f>
        <v>0</v>
      </c>
      <c r="H114" s="11">
        <f t="shared" si="46"/>
        <v>0.51571428571428557</v>
      </c>
      <c r="I114" s="12">
        <v>1.1720999999999999</v>
      </c>
      <c r="J114" s="10">
        <f t="shared" ref="J114:J120" si="60">IF(SUM(M114:N114)&gt;=2,1,IF(SUM(M114:N114)&lt;=-2,-1,0))</f>
        <v>0</v>
      </c>
      <c r="K114" s="9">
        <f t="shared" si="39"/>
        <v>0</v>
      </c>
      <c r="L114" s="9"/>
      <c r="M114" s="10">
        <f t="shared" si="58"/>
        <v>1</v>
      </c>
      <c r="N114" s="10">
        <f t="shared" si="58"/>
        <v>0</v>
      </c>
      <c r="O114" s="13">
        <f t="shared" si="58"/>
        <v>1</v>
      </c>
      <c r="P114">
        <f t="shared" si="53"/>
        <v>0</v>
      </c>
    </row>
    <row r="115" spans="1:16" x14ac:dyDescent="0.2">
      <c r="A115" s="14">
        <v>29</v>
      </c>
      <c r="B115" s="15" t="s">
        <v>11</v>
      </c>
      <c r="C115" s="27">
        <v>16.82</v>
      </c>
      <c r="D115" s="27">
        <v>98.2</v>
      </c>
      <c r="E115" s="27">
        <v>20.45</v>
      </c>
      <c r="F115" s="17">
        <f t="shared" si="45"/>
        <v>4.993757802746579E-2</v>
      </c>
      <c r="G115" s="17">
        <f t="shared" ref="G115:G121" si="61">IF(D107=0,"",(D115/D107-1)*-1)</f>
        <v>5.267423014586714E-3</v>
      </c>
      <c r="H115" s="17">
        <f t="shared" si="46"/>
        <v>0.87099725526075011</v>
      </c>
      <c r="I115" s="18">
        <v>1.3131999999999999</v>
      </c>
      <c r="J115" s="16">
        <f t="shared" si="60"/>
        <v>0</v>
      </c>
      <c r="K115" s="15">
        <f t="shared" si="39"/>
        <v>0</v>
      </c>
      <c r="L115" s="15"/>
      <c r="M115" s="16">
        <f t="shared" si="58"/>
        <v>0</v>
      </c>
      <c r="N115" s="16">
        <f t="shared" si="58"/>
        <v>0</v>
      </c>
      <c r="O115" s="19">
        <f t="shared" si="58"/>
        <v>1</v>
      </c>
      <c r="P115">
        <f t="shared" si="53"/>
        <v>0</v>
      </c>
    </row>
    <row r="116" spans="1:16" x14ac:dyDescent="0.2">
      <c r="A116" s="14">
        <v>29</v>
      </c>
      <c r="B116" s="15" t="s">
        <v>12</v>
      </c>
      <c r="C116" s="27">
        <v>97.66</v>
      </c>
      <c r="D116" s="27">
        <v>0</v>
      </c>
      <c r="E116" s="27">
        <v>20.75</v>
      </c>
      <c r="F116" s="17">
        <f t="shared" si="45"/>
        <v>5.361959218901724E-2</v>
      </c>
      <c r="G116" s="17">
        <f t="shared" si="61"/>
        <v>1</v>
      </c>
      <c r="H116" s="17">
        <f t="shared" si="46"/>
        <v>-0.13864674138646738</v>
      </c>
      <c r="I116" s="18">
        <v>0.99180000000000001</v>
      </c>
      <c r="J116" s="16">
        <f t="shared" si="60"/>
        <v>1</v>
      </c>
      <c r="K116" s="15">
        <f t="shared" si="39"/>
        <v>0</v>
      </c>
      <c r="L116" s="15"/>
      <c r="M116" s="16">
        <f t="shared" si="58"/>
        <v>1</v>
      </c>
      <c r="N116" s="16">
        <f t="shared" si="58"/>
        <v>1</v>
      </c>
      <c r="O116" s="19">
        <f t="shared" si="58"/>
        <v>-1</v>
      </c>
      <c r="P116">
        <f t="shared" si="53"/>
        <v>0</v>
      </c>
    </row>
    <row r="117" spans="1:16" x14ac:dyDescent="0.2">
      <c r="A117" s="14">
        <v>29</v>
      </c>
      <c r="B117" s="15" t="s">
        <v>13</v>
      </c>
      <c r="C117" s="27">
        <v>95.75</v>
      </c>
      <c r="D117" s="27">
        <v>1.02</v>
      </c>
      <c r="E117" s="27">
        <v>77.89</v>
      </c>
      <c r="F117" s="17">
        <f t="shared" si="45"/>
        <v>-4.2499999999999982E-2</v>
      </c>
      <c r="G117" s="17">
        <f t="shared" si="61"/>
        <v>-2.5172413793103452</v>
      </c>
      <c r="H117" s="17">
        <f t="shared" si="46"/>
        <v>4.1253061750676778E-3</v>
      </c>
      <c r="I117" s="18">
        <v>1.3144</v>
      </c>
      <c r="J117" s="16">
        <f t="shared" si="60"/>
        <v>0</v>
      </c>
      <c r="K117" s="15">
        <f t="shared" si="39"/>
        <v>0</v>
      </c>
      <c r="L117" s="15"/>
      <c r="M117" s="16">
        <f t="shared" si="58"/>
        <v>0</v>
      </c>
      <c r="N117" s="16">
        <f t="shared" si="58"/>
        <v>-1</v>
      </c>
      <c r="O117" s="19">
        <f t="shared" si="58"/>
        <v>0</v>
      </c>
      <c r="P117">
        <f t="shared" si="53"/>
        <v>0</v>
      </c>
    </row>
    <row r="118" spans="1:16" x14ac:dyDescent="0.2">
      <c r="A118" s="14">
        <v>29</v>
      </c>
      <c r="B118" s="15" t="s">
        <v>14</v>
      </c>
      <c r="C118" s="27">
        <v>44.56</v>
      </c>
      <c r="D118" s="27">
        <v>45.2</v>
      </c>
      <c r="E118" s="27">
        <v>49.7</v>
      </c>
      <c r="F118" s="17">
        <f t="shared" si="45"/>
        <v>0.36897081413210464</v>
      </c>
      <c r="G118" s="17">
        <f t="shared" si="61"/>
        <v>0.19872363056195697</v>
      </c>
      <c r="H118" s="17">
        <f t="shared" si="46"/>
        <v>-0.37287066246056777</v>
      </c>
      <c r="I118" s="18">
        <v>111.39</v>
      </c>
      <c r="J118" s="16">
        <f t="shared" si="60"/>
        <v>1</v>
      </c>
      <c r="K118" s="15">
        <f t="shared" si="39"/>
        <v>0</v>
      </c>
      <c r="L118" s="15"/>
      <c r="M118" s="16">
        <f t="shared" si="58"/>
        <v>1</v>
      </c>
      <c r="N118" s="16">
        <f t="shared" si="58"/>
        <v>1</v>
      </c>
      <c r="O118" s="19">
        <f t="shared" si="58"/>
        <v>-1</v>
      </c>
      <c r="P118">
        <f t="shared" si="53"/>
        <v>0</v>
      </c>
    </row>
    <row r="119" spans="1:16" x14ac:dyDescent="0.2">
      <c r="A119" s="14">
        <v>29</v>
      </c>
      <c r="B119" s="15" t="s">
        <v>15</v>
      </c>
      <c r="C119" s="27">
        <v>2.71</v>
      </c>
      <c r="D119" s="27">
        <v>98.41</v>
      </c>
      <c r="E119" s="27">
        <v>33.83</v>
      </c>
      <c r="F119" s="17">
        <f t="shared" si="45"/>
        <v>0.20444444444444443</v>
      </c>
      <c r="G119" s="17">
        <f t="shared" si="61"/>
        <v>1.5900000000000025E-2</v>
      </c>
      <c r="H119" s="17">
        <f t="shared" si="46"/>
        <v>-0.10809385710519381</v>
      </c>
      <c r="I119" s="18">
        <v>0.74170000000000003</v>
      </c>
      <c r="J119" s="16">
        <f t="shared" si="60"/>
        <v>0</v>
      </c>
      <c r="K119" s="15">
        <f t="shared" si="39"/>
        <v>0</v>
      </c>
      <c r="L119" s="15"/>
      <c r="M119" s="16">
        <f t="shared" si="58"/>
        <v>1</v>
      </c>
      <c r="N119" s="16">
        <f t="shared" si="58"/>
        <v>0</v>
      </c>
      <c r="O119" s="19">
        <f t="shared" si="58"/>
        <v>-1</v>
      </c>
      <c r="P119">
        <f t="shared" si="53"/>
        <v>0</v>
      </c>
    </row>
    <row r="120" spans="1:16" x14ac:dyDescent="0.2">
      <c r="A120" s="14">
        <v>29</v>
      </c>
      <c r="B120" s="15" t="s">
        <v>16</v>
      </c>
      <c r="C120" s="27">
        <v>0</v>
      </c>
      <c r="D120" s="27">
        <v>100</v>
      </c>
      <c r="E120" s="27">
        <v>61.23</v>
      </c>
      <c r="F120" s="17" t="str">
        <f t="shared" si="45"/>
        <v/>
      </c>
      <c r="G120" s="17">
        <f t="shared" si="61"/>
        <v>-8.4363478638039391E-2</v>
      </c>
      <c r="H120" s="17">
        <f t="shared" si="46"/>
        <v>0.50147130946542418</v>
      </c>
      <c r="I120" s="18">
        <v>1231.6600000000001</v>
      </c>
      <c r="J120" s="16">
        <f t="shared" si="60"/>
        <v>0</v>
      </c>
      <c r="K120" s="15">
        <f t="shared" si="39"/>
        <v>0</v>
      </c>
      <c r="L120" s="15"/>
      <c r="M120" s="16">
        <f t="shared" si="58"/>
        <v>1</v>
      </c>
      <c r="N120" s="16">
        <f t="shared" si="58"/>
        <v>-1</v>
      </c>
      <c r="O120" s="19">
        <f t="shared" si="58"/>
        <v>1</v>
      </c>
      <c r="P120">
        <f t="shared" si="53"/>
        <v>0</v>
      </c>
    </row>
    <row r="121" spans="1:16" x14ac:dyDescent="0.2">
      <c r="A121" s="28">
        <v>29</v>
      </c>
      <c r="B121" s="21" t="s">
        <v>17</v>
      </c>
      <c r="C121" s="29">
        <v>2.4500000000000002</v>
      </c>
      <c r="D121" s="29">
        <v>97.06</v>
      </c>
      <c r="E121" s="29">
        <v>48.22</v>
      </c>
      <c r="F121" s="23" t="str">
        <f t="shared" si="45"/>
        <v/>
      </c>
      <c r="G121" s="23">
        <f t="shared" si="61"/>
        <v>2.9399999999999982E-2</v>
      </c>
      <c r="H121" s="23">
        <f t="shared" si="46"/>
        <v>2.4649383765405819E-2</v>
      </c>
      <c r="I121" s="24">
        <v>0.68020000000000003</v>
      </c>
      <c r="J121" s="22">
        <f t="shared" ref="J121" si="62">IF(SUM(M121:N121)&gt;=2,1,IF(SUM(M121:N121)&lt;=-2,-1,0))</f>
        <v>0</v>
      </c>
      <c r="K121" s="21">
        <f t="shared" si="39"/>
        <v>0</v>
      </c>
      <c r="L121" s="21"/>
      <c r="M121" s="22">
        <f t="shared" si="58"/>
        <v>1</v>
      </c>
      <c r="N121" s="22">
        <f t="shared" si="58"/>
        <v>0</v>
      </c>
      <c r="O121" s="25">
        <f t="shared" si="58"/>
        <v>0</v>
      </c>
      <c r="P121">
        <f t="shared" si="53"/>
        <v>0</v>
      </c>
    </row>
    <row r="122" spans="1:16" x14ac:dyDescent="0.2">
      <c r="A122" s="8">
        <v>30</v>
      </c>
      <c r="B122" s="9" t="s">
        <v>10</v>
      </c>
      <c r="C122" s="10">
        <v>6.01</v>
      </c>
      <c r="D122" s="10">
        <v>90.49</v>
      </c>
      <c r="E122" s="10">
        <v>25.4</v>
      </c>
      <c r="F122" s="11" t="str">
        <f t="shared" si="45"/>
        <v/>
      </c>
      <c r="G122" s="11">
        <f>(D122/D114-1)*-1</f>
        <v>9.5100000000000073E-2</v>
      </c>
      <c r="H122" s="11">
        <f t="shared" si="46"/>
        <v>0.19698397737983031</v>
      </c>
      <c r="I122" s="12">
        <v>1.1655</v>
      </c>
      <c r="J122" s="10">
        <f t="shared" ref="J122:J128" si="63">IF(SUM(M122:N122)&gt;=2,1,IF(SUM(M122:N122)&lt;=-2,-1,0))</f>
        <v>1</v>
      </c>
      <c r="K122" s="9">
        <f t="shared" si="39"/>
        <v>0</v>
      </c>
      <c r="L122" s="9"/>
      <c r="M122" s="10">
        <f t="shared" si="58"/>
        <v>1</v>
      </c>
      <c r="N122" s="10">
        <f t="shared" si="58"/>
        <v>1</v>
      </c>
      <c r="O122" s="13">
        <f t="shared" si="58"/>
        <v>1</v>
      </c>
      <c r="P122">
        <f t="shared" si="53"/>
        <v>0</v>
      </c>
    </row>
    <row r="123" spans="1:16" x14ac:dyDescent="0.2">
      <c r="A123" s="14">
        <v>30</v>
      </c>
      <c r="B123" s="15" t="s">
        <v>11</v>
      </c>
      <c r="C123" s="27">
        <v>7.57</v>
      </c>
      <c r="D123" s="27">
        <v>100</v>
      </c>
      <c r="E123" s="27">
        <v>25.28</v>
      </c>
      <c r="F123" s="17">
        <f t="shared" si="45"/>
        <v>-0.54994054696789529</v>
      </c>
      <c r="G123" s="17">
        <f t="shared" ref="G123:G129" si="64">IF(D115=0,"",(D123/D115-1)*-1)</f>
        <v>-1.8329938900203624E-2</v>
      </c>
      <c r="H123" s="17">
        <f t="shared" si="46"/>
        <v>0.23618581907090475</v>
      </c>
      <c r="I123" s="18">
        <v>1.3</v>
      </c>
      <c r="J123" s="16">
        <f t="shared" si="63"/>
        <v>0</v>
      </c>
      <c r="K123" s="15">
        <f t="shared" si="39"/>
        <v>0</v>
      </c>
      <c r="L123" s="15"/>
      <c r="M123" s="16">
        <f t="shared" si="58"/>
        <v>-1</v>
      </c>
      <c r="N123" s="16">
        <f t="shared" si="58"/>
        <v>0</v>
      </c>
      <c r="O123" s="19">
        <f t="shared" si="58"/>
        <v>1</v>
      </c>
      <c r="P123">
        <f t="shared" si="53"/>
        <v>0</v>
      </c>
    </row>
    <row r="124" spans="1:16" x14ac:dyDescent="0.2">
      <c r="A124" s="14">
        <v>30</v>
      </c>
      <c r="B124" s="15" t="s">
        <v>12</v>
      </c>
      <c r="C124" s="27">
        <v>100</v>
      </c>
      <c r="D124" s="27">
        <v>0</v>
      </c>
      <c r="E124" s="27">
        <v>21.23</v>
      </c>
      <c r="F124" s="17">
        <f t="shared" si="45"/>
        <v>2.396067990989148E-2</v>
      </c>
      <c r="G124" s="17" t="str">
        <f t="shared" si="64"/>
        <v/>
      </c>
      <c r="H124" s="17">
        <f t="shared" si="46"/>
        <v>2.3132530120481887E-2</v>
      </c>
      <c r="I124" s="18">
        <v>0.99470000000000003</v>
      </c>
      <c r="J124" s="16">
        <f t="shared" si="63"/>
        <v>0</v>
      </c>
      <c r="K124" s="15">
        <f t="shared" si="39"/>
        <v>-1</v>
      </c>
      <c r="L124" s="15"/>
      <c r="M124" s="16">
        <f t="shared" ref="M124:O139" si="65">IF(F124&gt;5%,1,IF(F124&lt;-5%,-1,0))</f>
        <v>0</v>
      </c>
      <c r="N124" s="16">
        <f t="shared" si="65"/>
        <v>1</v>
      </c>
      <c r="O124" s="19">
        <f t="shared" si="65"/>
        <v>0</v>
      </c>
      <c r="P124">
        <f t="shared" si="53"/>
        <v>2.9000000000000137E-3</v>
      </c>
    </row>
    <row r="125" spans="1:16" x14ac:dyDescent="0.2">
      <c r="A125" s="14">
        <v>30</v>
      </c>
      <c r="B125" s="15" t="s">
        <v>13</v>
      </c>
      <c r="C125" s="27">
        <v>94.24</v>
      </c>
      <c r="D125" s="27">
        <v>6.18</v>
      </c>
      <c r="E125" s="27">
        <v>80.83</v>
      </c>
      <c r="F125" s="17">
        <f t="shared" si="45"/>
        <v>-1.5770234986945186E-2</v>
      </c>
      <c r="G125" s="17">
        <f t="shared" si="64"/>
        <v>-5.0588235294117645</v>
      </c>
      <c r="H125" s="17">
        <f t="shared" si="46"/>
        <v>3.7745538580048699E-2</v>
      </c>
      <c r="I125" s="18">
        <v>1.3053999999999999</v>
      </c>
      <c r="J125" s="16">
        <f t="shared" si="63"/>
        <v>0</v>
      </c>
      <c r="K125" s="15">
        <f t="shared" si="39"/>
        <v>0</v>
      </c>
      <c r="L125" s="15"/>
      <c r="M125" s="16">
        <f t="shared" si="65"/>
        <v>0</v>
      </c>
      <c r="N125" s="16">
        <f t="shared" si="65"/>
        <v>-1</v>
      </c>
      <c r="O125" s="19">
        <f t="shared" si="65"/>
        <v>0</v>
      </c>
      <c r="P125">
        <f t="shared" si="53"/>
        <v>0</v>
      </c>
    </row>
    <row r="126" spans="1:16" x14ac:dyDescent="0.2">
      <c r="A126" s="14">
        <v>30</v>
      </c>
      <c r="B126" s="15" t="s">
        <v>14</v>
      </c>
      <c r="C126" s="27">
        <v>56.4</v>
      </c>
      <c r="D126" s="27">
        <v>36.799999999999997</v>
      </c>
      <c r="E126" s="27">
        <v>58.7</v>
      </c>
      <c r="F126" s="17">
        <f t="shared" si="45"/>
        <v>0.26570915619389579</v>
      </c>
      <c r="G126" s="17">
        <f t="shared" si="64"/>
        <v>0.18584070796460184</v>
      </c>
      <c r="H126" s="17">
        <f t="shared" si="46"/>
        <v>0.1810865191146882</v>
      </c>
      <c r="I126" s="18">
        <v>111.02</v>
      </c>
      <c r="J126" s="16">
        <f t="shared" si="63"/>
        <v>1</v>
      </c>
      <c r="K126" s="15">
        <f t="shared" si="39"/>
        <v>0</v>
      </c>
      <c r="L126" s="15"/>
      <c r="M126" s="16">
        <f t="shared" si="65"/>
        <v>1</v>
      </c>
      <c r="N126" s="16">
        <f t="shared" si="65"/>
        <v>1</v>
      </c>
      <c r="O126" s="19">
        <f t="shared" si="65"/>
        <v>1</v>
      </c>
      <c r="P126">
        <f t="shared" si="53"/>
        <v>0</v>
      </c>
    </row>
    <row r="127" spans="1:16" x14ac:dyDescent="0.2">
      <c r="A127" s="14">
        <v>30</v>
      </c>
      <c r="B127" s="15" t="s">
        <v>15</v>
      </c>
      <c r="C127" s="27">
        <v>0</v>
      </c>
      <c r="D127" s="27">
        <v>100</v>
      </c>
      <c r="E127" s="27">
        <v>36.5</v>
      </c>
      <c r="F127" s="17" t="str">
        <f t="shared" si="45"/>
        <v/>
      </c>
      <c r="G127" s="17">
        <f t="shared" si="64"/>
        <v>-1.6156894624530072E-2</v>
      </c>
      <c r="H127" s="17">
        <f t="shared" si="46"/>
        <v>7.892403192432762E-2</v>
      </c>
      <c r="I127" s="18">
        <v>0.7399</v>
      </c>
      <c r="J127" s="16">
        <f t="shared" si="63"/>
        <v>0</v>
      </c>
      <c r="K127" s="15">
        <f t="shared" si="39"/>
        <v>0</v>
      </c>
      <c r="L127" s="15"/>
      <c r="M127" s="16">
        <f t="shared" si="65"/>
        <v>1</v>
      </c>
      <c r="N127" s="16">
        <f t="shared" si="65"/>
        <v>0</v>
      </c>
      <c r="O127" s="19">
        <f t="shared" si="65"/>
        <v>1</v>
      </c>
      <c r="P127">
        <f t="shared" si="53"/>
        <v>0</v>
      </c>
    </row>
    <row r="128" spans="1:16" x14ac:dyDescent="0.2">
      <c r="A128" s="14">
        <v>30</v>
      </c>
      <c r="B128" s="15" t="s">
        <v>16</v>
      </c>
      <c r="C128" s="27">
        <v>0</v>
      </c>
      <c r="D128" s="27">
        <v>100</v>
      </c>
      <c r="E128" s="27">
        <v>54.07</v>
      </c>
      <c r="F128" s="17" t="str">
        <f t="shared" si="45"/>
        <v/>
      </c>
      <c r="G128" s="17">
        <f t="shared" si="64"/>
        <v>0</v>
      </c>
      <c r="H128" s="17">
        <f t="shared" si="46"/>
        <v>-0.11693614241384942</v>
      </c>
      <c r="I128" s="18">
        <v>1222.95</v>
      </c>
      <c r="J128" s="16">
        <f t="shared" si="63"/>
        <v>0</v>
      </c>
      <c r="K128" s="15">
        <f t="shared" si="39"/>
        <v>0</v>
      </c>
      <c r="L128" s="15"/>
      <c r="M128" s="16">
        <f t="shared" si="65"/>
        <v>1</v>
      </c>
      <c r="N128" s="16">
        <f t="shared" si="65"/>
        <v>0</v>
      </c>
      <c r="O128" s="19">
        <f t="shared" si="65"/>
        <v>-1</v>
      </c>
      <c r="P128">
        <f t="shared" si="53"/>
        <v>0</v>
      </c>
    </row>
    <row r="129" spans="1:16" x14ac:dyDescent="0.2">
      <c r="A129" s="28">
        <v>30</v>
      </c>
      <c r="B129" s="21" t="s">
        <v>17</v>
      </c>
      <c r="C129" s="29">
        <v>3.58</v>
      </c>
      <c r="D129" s="29">
        <v>95.6</v>
      </c>
      <c r="E129" s="29">
        <v>44.86</v>
      </c>
      <c r="F129" s="23">
        <f t="shared" si="45"/>
        <v>0.46122448979591835</v>
      </c>
      <c r="G129" s="23">
        <f t="shared" si="64"/>
        <v>1.5042241912219367E-2</v>
      </c>
      <c r="H129" s="23">
        <f t="shared" si="46"/>
        <v>-6.9680630443799241E-2</v>
      </c>
      <c r="I129" s="24">
        <v>0.67879999999999996</v>
      </c>
      <c r="J129" s="22">
        <f t="shared" ref="J129" si="66">IF(SUM(M129:N129)&gt;=2,1,IF(SUM(M129:N129)&lt;=-2,-1,0))</f>
        <v>0</v>
      </c>
      <c r="K129" s="21">
        <f t="shared" si="39"/>
        <v>0</v>
      </c>
      <c r="L129" s="21"/>
      <c r="M129" s="22">
        <f t="shared" si="65"/>
        <v>1</v>
      </c>
      <c r="N129" s="22">
        <f t="shared" si="65"/>
        <v>0</v>
      </c>
      <c r="O129" s="25">
        <f t="shared" si="65"/>
        <v>-1</v>
      </c>
      <c r="P129">
        <f t="shared" si="53"/>
        <v>0</v>
      </c>
    </row>
    <row r="130" spans="1:16" x14ac:dyDescent="0.2">
      <c r="A130" s="8">
        <v>31</v>
      </c>
      <c r="B130" s="9" t="s">
        <v>10</v>
      </c>
      <c r="C130" s="10">
        <v>0</v>
      </c>
      <c r="D130" s="10">
        <v>90.54</v>
      </c>
      <c r="E130" s="10">
        <v>25.08</v>
      </c>
      <c r="F130" s="11" t="str">
        <f t="shared" si="45"/>
        <v/>
      </c>
      <c r="G130" s="11">
        <f>(D130/D122-1)*-1</f>
        <v>-5.5254724278941403E-4</v>
      </c>
      <c r="H130" s="11">
        <f t="shared" si="46"/>
        <v>-1.2598425196850394E-2</v>
      </c>
      <c r="I130" s="12">
        <v>1.1565000000000001</v>
      </c>
      <c r="J130" s="10">
        <f t="shared" ref="J130:J136" si="67">IF(SUM(M130:N130)&gt;=2,1,IF(SUM(M130:N130)&lt;=-2,-1,0))</f>
        <v>0</v>
      </c>
      <c r="K130" s="9">
        <f t="shared" si="39"/>
        <v>0</v>
      </c>
      <c r="L130" s="9"/>
      <c r="M130" s="10">
        <f t="shared" si="65"/>
        <v>1</v>
      </c>
      <c r="N130" s="10">
        <f t="shared" si="65"/>
        <v>0</v>
      </c>
      <c r="O130" s="13">
        <f t="shared" si="65"/>
        <v>0</v>
      </c>
      <c r="P130">
        <f t="shared" si="53"/>
        <v>0</v>
      </c>
    </row>
    <row r="131" spans="1:16" x14ac:dyDescent="0.2">
      <c r="A131" s="14">
        <v>31</v>
      </c>
      <c r="B131" s="15" t="s">
        <v>11</v>
      </c>
      <c r="C131" s="27">
        <v>6.16</v>
      </c>
      <c r="D131" s="27">
        <v>97.53</v>
      </c>
      <c r="E131" s="27">
        <v>24.57</v>
      </c>
      <c r="F131" s="17">
        <f t="shared" si="45"/>
        <v>-0.18626155878467632</v>
      </c>
      <c r="G131" s="17">
        <f t="shared" ref="G131:G137" si="68">IF(D123=0,"",(D131/D123-1)*-1)</f>
        <v>2.4699999999999944E-2</v>
      </c>
      <c r="H131" s="17">
        <f t="shared" si="46"/>
        <v>-2.8085443037974667E-2</v>
      </c>
      <c r="I131" s="18">
        <v>1.2996000000000001</v>
      </c>
      <c r="J131" s="16">
        <f t="shared" si="67"/>
        <v>0</v>
      </c>
      <c r="K131" s="15">
        <f t="shared" si="39"/>
        <v>0</v>
      </c>
      <c r="L131" s="15"/>
      <c r="M131" s="16">
        <f t="shared" si="65"/>
        <v>-1</v>
      </c>
      <c r="N131" s="16">
        <f t="shared" si="65"/>
        <v>0</v>
      </c>
      <c r="O131" s="19">
        <f t="shared" si="65"/>
        <v>0</v>
      </c>
      <c r="P131">
        <f t="shared" si="53"/>
        <v>0</v>
      </c>
    </row>
    <row r="132" spans="1:16" x14ac:dyDescent="0.2">
      <c r="A132" s="14">
        <v>31</v>
      </c>
      <c r="B132" s="15" t="s">
        <v>12</v>
      </c>
      <c r="C132" s="27">
        <v>96.94</v>
      </c>
      <c r="D132" s="27">
        <v>3.48</v>
      </c>
      <c r="E132" s="27">
        <v>22.45</v>
      </c>
      <c r="F132" s="17">
        <f t="shared" si="45"/>
        <v>-3.0600000000000072E-2</v>
      </c>
      <c r="G132" s="17" t="str">
        <f t="shared" si="68"/>
        <v/>
      </c>
      <c r="H132" s="17">
        <f t="shared" si="46"/>
        <v>5.7465850211964042E-2</v>
      </c>
      <c r="I132" s="18">
        <v>0.99360000000000004</v>
      </c>
      <c r="J132" s="16">
        <f t="shared" si="67"/>
        <v>0</v>
      </c>
      <c r="K132" s="15">
        <f t="shared" si="39"/>
        <v>0</v>
      </c>
      <c r="L132" s="15"/>
      <c r="M132" s="16">
        <f t="shared" si="65"/>
        <v>0</v>
      </c>
      <c r="N132" s="16">
        <f t="shared" si="65"/>
        <v>1</v>
      </c>
      <c r="O132" s="19">
        <f t="shared" si="65"/>
        <v>1</v>
      </c>
      <c r="P132">
        <f t="shared" si="53"/>
        <v>0</v>
      </c>
    </row>
    <row r="133" spans="1:16" x14ac:dyDescent="0.2">
      <c r="A133" s="14">
        <v>31</v>
      </c>
      <c r="B133" s="15" t="s">
        <v>13</v>
      </c>
      <c r="C133" s="27">
        <v>85.77</v>
      </c>
      <c r="D133" s="27">
        <v>13.78</v>
      </c>
      <c r="E133" s="27">
        <v>85.28</v>
      </c>
      <c r="F133" s="17">
        <f t="shared" si="45"/>
        <v>-8.9876910016977951E-2</v>
      </c>
      <c r="G133" s="17">
        <f t="shared" si="68"/>
        <v>-1.2297734627831716</v>
      </c>
      <c r="H133" s="17">
        <f t="shared" si="46"/>
        <v>5.505381665223319E-2</v>
      </c>
      <c r="I133" s="18">
        <v>1.2984</v>
      </c>
      <c r="J133" s="16">
        <f t="shared" si="67"/>
        <v>-1</v>
      </c>
      <c r="K133" s="15">
        <f t="shared" si="39"/>
        <v>0</v>
      </c>
      <c r="L133" s="15"/>
      <c r="M133" s="16">
        <f t="shared" si="65"/>
        <v>-1</v>
      </c>
      <c r="N133" s="16">
        <f t="shared" si="65"/>
        <v>-1</v>
      </c>
      <c r="O133" s="19">
        <f t="shared" si="65"/>
        <v>1</v>
      </c>
      <c r="P133">
        <f t="shared" si="53"/>
        <v>0</v>
      </c>
    </row>
    <row r="134" spans="1:16" x14ac:dyDescent="0.2">
      <c r="A134" s="14">
        <v>31</v>
      </c>
      <c r="B134" s="15" t="s">
        <v>14</v>
      </c>
      <c r="C134" s="27">
        <v>53.23</v>
      </c>
      <c r="D134" s="27">
        <v>39.24</v>
      </c>
      <c r="E134" s="27">
        <v>62.47</v>
      </c>
      <c r="F134" s="17">
        <f t="shared" si="45"/>
        <v>-5.6205673758865315E-2</v>
      </c>
      <c r="G134" s="17">
        <f t="shared" si="68"/>
        <v>-6.6304347826087184E-2</v>
      </c>
      <c r="H134" s="17">
        <f t="shared" si="46"/>
        <v>6.4224872231686492E-2</v>
      </c>
      <c r="I134" s="18">
        <v>111.22</v>
      </c>
      <c r="J134" s="16">
        <f t="shared" si="67"/>
        <v>-1</v>
      </c>
      <c r="K134" s="15">
        <f t="shared" si="39"/>
        <v>-1</v>
      </c>
      <c r="L134" s="15"/>
      <c r="M134" s="16">
        <f t="shared" si="65"/>
        <v>-1</v>
      </c>
      <c r="N134" s="16">
        <f t="shared" si="65"/>
        <v>-1</v>
      </c>
      <c r="O134" s="19">
        <f t="shared" si="65"/>
        <v>1</v>
      </c>
      <c r="P134">
        <f t="shared" si="53"/>
        <v>0.20000000000000284</v>
      </c>
    </row>
    <row r="135" spans="1:16" x14ac:dyDescent="0.2">
      <c r="A135" s="14">
        <v>31</v>
      </c>
      <c r="B135" s="15" t="s">
        <v>15</v>
      </c>
      <c r="C135" s="27">
        <v>0</v>
      </c>
      <c r="D135" s="27">
        <v>100</v>
      </c>
      <c r="E135" s="27">
        <v>40.67</v>
      </c>
      <c r="F135" s="17" t="str">
        <f t="shared" si="45"/>
        <v/>
      </c>
      <c r="G135" s="17">
        <f t="shared" si="68"/>
        <v>0</v>
      </c>
      <c r="H135" s="17">
        <f t="shared" si="46"/>
        <v>0.11424657534246574</v>
      </c>
      <c r="I135" s="18">
        <v>0.73939999999999995</v>
      </c>
      <c r="J135" s="16">
        <f t="shared" si="67"/>
        <v>0</v>
      </c>
      <c r="K135" s="15">
        <f t="shared" si="39"/>
        <v>0</v>
      </c>
      <c r="L135" s="15"/>
      <c r="M135" s="16">
        <f t="shared" si="65"/>
        <v>1</v>
      </c>
      <c r="N135" s="16">
        <f t="shared" si="65"/>
        <v>0</v>
      </c>
      <c r="O135" s="19">
        <f t="shared" si="65"/>
        <v>1</v>
      </c>
      <c r="P135">
        <f t="shared" si="53"/>
        <v>0</v>
      </c>
    </row>
    <row r="136" spans="1:16" x14ac:dyDescent="0.2">
      <c r="A136" s="14">
        <v>31</v>
      </c>
      <c r="B136" s="15" t="s">
        <v>16</v>
      </c>
      <c r="C136" s="27">
        <v>0</v>
      </c>
      <c r="D136" s="27">
        <v>100</v>
      </c>
      <c r="E136" s="27">
        <v>16.16</v>
      </c>
      <c r="F136" s="17" t="str">
        <f t="shared" si="45"/>
        <v/>
      </c>
      <c r="G136" s="17">
        <f t="shared" si="68"/>
        <v>0</v>
      </c>
      <c r="H136" s="17">
        <f t="shared" si="46"/>
        <v>-0.70112816719067883</v>
      </c>
      <c r="I136" s="18">
        <v>1213.3499999999999</v>
      </c>
      <c r="J136" s="16">
        <f t="shared" si="67"/>
        <v>0</v>
      </c>
      <c r="K136" s="15">
        <f t="shared" si="39"/>
        <v>0</v>
      </c>
      <c r="L136" s="15"/>
      <c r="M136" s="16">
        <f t="shared" si="65"/>
        <v>1</v>
      </c>
      <c r="N136" s="16">
        <f t="shared" si="65"/>
        <v>0</v>
      </c>
      <c r="O136" s="19">
        <f t="shared" si="65"/>
        <v>-1</v>
      </c>
      <c r="P136">
        <f t="shared" si="53"/>
        <v>0</v>
      </c>
    </row>
    <row r="137" spans="1:16" x14ac:dyDescent="0.2">
      <c r="A137" s="28">
        <v>31</v>
      </c>
      <c r="B137" s="21" t="s">
        <v>17</v>
      </c>
      <c r="C137" s="29">
        <v>4.82</v>
      </c>
      <c r="D137" s="29">
        <v>95.57</v>
      </c>
      <c r="E137" s="29">
        <v>44.66</v>
      </c>
      <c r="F137" s="23">
        <f t="shared" si="45"/>
        <v>0.34636871508379885</v>
      </c>
      <c r="G137" s="23">
        <f t="shared" si="68"/>
        <v>3.13807531380772E-4</v>
      </c>
      <c r="H137" s="23">
        <f t="shared" si="46"/>
        <v>-4.4583147570219639E-3</v>
      </c>
      <c r="I137" s="24">
        <v>0.67369999999999997</v>
      </c>
      <c r="J137" s="22">
        <f t="shared" ref="J137" si="69">IF(SUM(M137:N137)&gt;=2,1,IF(SUM(M137:N137)&lt;=-2,-1,0))</f>
        <v>0</v>
      </c>
      <c r="K137" s="21">
        <f t="shared" si="39"/>
        <v>0</v>
      </c>
      <c r="L137" s="21"/>
      <c r="M137" s="22">
        <f t="shared" si="65"/>
        <v>1</v>
      </c>
      <c r="N137" s="22">
        <f t="shared" si="65"/>
        <v>0</v>
      </c>
      <c r="O137" s="25">
        <f t="shared" si="65"/>
        <v>0</v>
      </c>
      <c r="P137">
        <f t="shared" si="53"/>
        <v>0</v>
      </c>
    </row>
    <row r="138" spans="1:16" x14ac:dyDescent="0.2">
      <c r="A138" s="8">
        <v>32</v>
      </c>
      <c r="B138" s="9" t="s">
        <v>10</v>
      </c>
      <c r="C138" s="10">
        <v>0</v>
      </c>
      <c r="D138" s="10">
        <v>100</v>
      </c>
      <c r="E138" s="10">
        <v>28.19</v>
      </c>
      <c r="F138" s="11" t="str">
        <f t="shared" si="45"/>
        <v/>
      </c>
      <c r="G138" s="11">
        <f>(D138/D130-1)*-1</f>
        <v>-0.10448420587585594</v>
      </c>
      <c r="H138" s="11">
        <f t="shared" si="46"/>
        <v>0.12400318979266367</v>
      </c>
      <c r="I138" s="12">
        <v>1.1408</v>
      </c>
      <c r="J138" s="10">
        <f t="shared" ref="J138:J144" si="70">IF(SUM(M138:N138)&gt;=2,1,IF(SUM(M138:N138)&lt;=-2,-1,0))</f>
        <v>0</v>
      </c>
      <c r="K138" s="9">
        <f t="shared" si="39"/>
        <v>0</v>
      </c>
      <c r="L138" s="9"/>
      <c r="M138" s="10">
        <f t="shared" si="65"/>
        <v>1</v>
      </c>
      <c r="N138" s="10">
        <f t="shared" si="65"/>
        <v>-1</v>
      </c>
      <c r="O138" s="13">
        <f t="shared" si="65"/>
        <v>1</v>
      </c>
      <c r="P138">
        <f t="shared" si="53"/>
        <v>0</v>
      </c>
    </row>
    <row r="139" spans="1:16" x14ac:dyDescent="0.2">
      <c r="A139" s="14">
        <v>32</v>
      </c>
      <c r="B139" s="15" t="s">
        <v>11</v>
      </c>
      <c r="C139" s="27">
        <v>0</v>
      </c>
      <c r="D139" s="27">
        <v>100</v>
      </c>
      <c r="E139" s="27">
        <v>47.3</v>
      </c>
      <c r="F139" s="17" t="str">
        <f t="shared" si="45"/>
        <v/>
      </c>
      <c r="G139" s="17">
        <f t="shared" ref="G139:G145" si="71">IF(D131=0,"",(D139/D131-1)*-1)</f>
        <v>-2.5325540859222784E-2</v>
      </c>
      <c r="H139" s="17">
        <f t="shared" si="46"/>
        <v>0.92511192511192508</v>
      </c>
      <c r="I139" s="18">
        <v>1.2763</v>
      </c>
      <c r="J139" s="16">
        <f t="shared" si="70"/>
        <v>0</v>
      </c>
      <c r="K139" s="15">
        <f t="shared" si="39"/>
        <v>0</v>
      </c>
      <c r="L139" s="15"/>
      <c r="M139" s="16">
        <f t="shared" si="65"/>
        <v>1</v>
      </c>
      <c r="N139" s="16">
        <f t="shared" si="65"/>
        <v>0</v>
      </c>
      <c r="O139" s="19">
        <f t="shared" si="65"/>
        <v>1</v>
      </c>
      <c r="P139">
        <f t="shared" si="53"/>
        <v>0</v>
      </c>
    </row>
    <row r="140" spans="1:16" x14ac:dyDescent="0.2">
      <c r="A140" s="14">
        <v>32</v>
      </c>
      <c r="B140" s="15" t="s">
        <v>12</v>
      </c>
      <c r="C140" s="27">
        <v>96.94</v>
      </c>
      <c r="D140" s="27">
        <v>3.48</v>
      </c>
      <c r="E140" s="27">
        <v>22.45</v>
      </c>
      <c r="F140" s="17">
        <f t="shared" si="45"/>
        <v>0</v>
      </c>
      <c r="G140" s="17">
        <f t="shared" si="71"/>
        <v>0</v>
      </c>
      <c r="H140" s="17">
        <f t="shared" si="46"/>
        <v>0</v>
      </c>
      <c r="I140" s="18">
        <v>0.99439999999999995</v>
      </c>
      <c r="J140" s="16">
        <f t="shared" si="70"/>
        <v>0</v>
      </c>
      <c r="K140" s="15">
        <f t="shared" si="39"/>
        <v>0</v>
      </c>
      <c r="L140" s="15"/>
      <c r="M140" s="16">
        <f t="shared" ref="M140:O155" si="72">IF(F140&gt;5%,1,IF(F140&lt;-5%,-1,0))</f>
        <v>0</v>
      </c>
      <c r="N140" s="16">
        <f t="shared" si="72"/>
        <v>0</v>
      </c>
      <c r="O140" s="19">
        <f t="shared" si="72"/>
        <v>0</v>
      </c>
      <c r="P140">
        <f t="shared" si="53"/>
        <v>0</v>
      </c>
    </row>
    <row r="141" spans="1:16" x14ac:dyDescent="0.2">
      <c r="A141" s="14">
        <v>32</v>
      </c>
      <c r="B141" s="15" t="s">
        <v>13</v>
      </c>
      <c r="C141" s="27">
        <v>85.77</v>
      </c>
      <c r="D141" s="27">
        <v>13.78</v>
      </c>
      <c r="E141" s="27">
        <v>85.28</v>
      </c>
      <c r="F141" s="17">
        <f t="shared" si="45"/>
        <v>0</v>
      </c>
      <c r="G141" s="17">
        <f t="shared" si="71"/>
        <v>0</v>
      </c>
      <c r="H141" s="17">
        <f t="shared" si="46"/>
        <v>0</v>
      </c>
      <c r="I141" s="18">
        <v>1.3134999999999999</v>
      </c>
      <c r="J141" s="16">
        <f t="shared" si="70"/>
        <v>0</v>
      </c>
      <c r="K141" s="15">
        <f t="shared" si="39"/>
        <v>0</v>
      </c>
      <c r="L141" s="15"/>
      <c r="M141" s="16">
        <f t="shared" si="72"/>
        <v>0</v>
      </c>
      <c r="N141" s="16">
        <f t="shared" si="72"/>
        <v>0</v>
      </c>
      <c r="O141" s="19">
        <f t="shared" si="72"/>
        <v>0</v>
      </c>
      <c r="P141">
        <f t="shared" si="53"/>
        <v>0</v>
      </c>
    </row>
    <row r="142" spans="1:16" x14ac:dyDescent="0.2">
      <c r="A142" s="14">
        <v>32</v>
      </c>
      <c r="B142" s="15" t="s">
        <v>14</v>
      </c>
      <c r="C142" s="27">
        <v>53.23</v>
      </c>
      <c r="D142" s="27">
        <v>39.24</v>
      </c>
      <c r="E142" s="27">
        <v>62.47</v>
      </c>
      <c r="F142" s="17">
        <f t="shared" si="45"/>
        <v>0</v>
      </c>
      <c r="G142" s="17">
        <f t="shared" si="71"/>
        <v>0</v>
      </c>
      <c r="H142" s="17">
        <f t="shared" si="46"/>
        <v>0</v>
      </c>
      <c r="I142" s="18">
        <v>110.86</v>
      </c>
      <c r="J142" s="16">
        <f t="shared" si="70"/>
        <v>0</v>
      </c>
      <c r="K142" s="15">
        <f t="shared" si="39"/>
        <v>1</v>
      </c>
      <c r="L142" s="15"/>
      <c r="M142" s="16">
        <f t="shared" si="72"/>
        <v>0</v>
      </c>
      <c r="N142" s="16">
        <f t="shared" si="72"/>
        <v>0</v>
      </c>
      <c r="O142" s="19">
        <f t="shared" si="72"/>
        <v>0</v>
      </c>
      <c r="P142">
        <f t="shared" si="53"/>
        <v>0.35999999999999943</v>
      </c>
    </row>
    <row r="143" spans="1:16" x14ac:dyDescent="0.2">
      <c r="A143" s="14">
        <v>32</v>
      </c>
      <c r="B143" s="15" t="s">
        <v>15</v>
      </c>
      <c r="C143" s="27">
        <v>0</v>
      </c>
      <c r="D143" s="27">
        <v>100</v>
      </c>
      <c r="E143" s="27">
        <v>40.67</v>
      </c>
      <c r="F143" s="17" t="str">
        <f t="shared" si="45"/>
        <v/>
      </c>
      <c r="G143" s="17">
        <f t="shared" si="71"/>
        <v>0</v>
      </c>
      <c r="H143" s="17">
        <f t="shared" si="46"/>
        <v>0</v>
      </c>
      <c r="I143" s="18">
        <v>0.7298</v>
      </c>
      <c r="J143" s="16">
        <f t="shared" si="70"/>
        <v>0</v>
      </c>
      <c r="K143" s="15">
        <f t="shared" si="39"/>
        <v>0</v>
      </c>
      <c r="L143" s="15"/>
      <c r="M143" s="16">
        <f t="shared" si="72"/>
        <v>1</v>
      </c>
      <c r="N143" s="16">
        <f t="shared" si="72"/>
        <v>0</v>
      </c>
      <c r="O143" s="19">
        <f t="shared" si="72"/>
        <v>0</v>
      </c>
      <c r="P143">
        <f t="shared" si="53"/>
        <v>0</v>
      </c>
    </row>
    <row r="144" spans="1:16" x14ac:dyDescent="0.2">
      <c r="A144" s="14">
        <v>32</v>
      </c>
      <c r="B144" s="15" t="s">
        <v>16</v>
      </c>
      <c r="C144" s="27">
        <v>0</v>
      </c>
      <c r="D144" s="27">
        <v>100</v>
      </c>
      <c r="E144" s="27">
        <v>16.16</v>
      </c>
      <c r="F144" s="17" t="str">
        <f t="shared" si="45"/>
        <v/>
      </c>
      <c r="G144" s="17">
        <f t="shared" si="71"/>
        <v>0</v>
      </c>
      <c r="H144" s="17">
        <f t="shared" si="46"/>
        <v>0</v>
      </c>
      <c r="I144" s="18">
        <v>1211.32</v>
      </c>
      <c r="J144" s="16">
        <f t="shared" si="70"/>
        <v>0</v>
      </c>
      <c r="K144" s="15">
        <f t="shared" si="39"/>
        <v>0</v>
      </c>
      <c r="L144" s="15"/>
      <c r="M144" s="16">
        <f t="shared" si="72"/>
        <v>1</v>
      </c>
      <c r="N144" s="16">
        <f t="shared" si="72"/>
        <v>0</v>
      </c>
      <c r="O144" s="19">
        <f t="shared" si="72"/>
        <v>0</v>
      </c>
      <c r="P144">
        <f t="shared" si="53"/>
        <v>0</v>
      </c>
    </row>
    <row r="145" spans="1:16" x14ac:dyDescent="0.2">
      <c r="A145" s="28">
        <v>32</v>
      </c>
      <c r="B145" s="21" t="s">
        <v>17</v>
      </c>
      <c r="C145" s="29">
        <v>4.82</v>
      </c>
      <c r="D145" s="29">
        <v>95.57</v>
      </c>
      <c r="E145" s="29">
        <v>44.66</v>
      </c>
      <c r="F145" s="23">
        <f t="shared" si="45"/>
        <v>0</v>
      </c>
      <c r="G145" s="23">
        <f t="shared" si="71"/>
        <v>0</v>
      </c>
      <c r="H145" s="23">
        <f t="shared" si="46"/>
        <v>0</v>
      </c>
      <c r="I145" s="24">
        <v>0.65720000000000001</v>
      </c>
      <c r="J145" s="22">
        <f t="shared" ref="J145" si="73">IF(SUM(M145:N145)&gt;=2,1,IF(SUM(M145:N145)&lt;=-2,-1,0))</f>
        <v>0</v>
      </c>
      <c r="K145" s="21">
        <f t="shared" si="39"/>
        <v>0</v>
      </c>
      <c r="L145" s="21"/>
      <c r="M145" s="22">
        <f t="shared" si="72"/>
        <v>0</v>
      </c>
      <c r="N145" s="22">
        <f t="shared" si="72"/>
        <v>0</v>
      </c>
      <c r="O145" s="25">
        <f t="shared" si="72"/>
        <v>0</v>
      </c>
      <c r="P145">
        <f t="shared" si="53"/>
        <v>0</v>
      </c>
    </row>
    <row r="146" spans="1:16" x14ac:dyDescent="0.2">
      <c r="A146" s="8">
        <v>33</v>
      </c>
      <c r="B146" s="9" t="s">
        <v>10</v>
      </c>
      <c r="C146" s="10">
        <v>0</v>
      </c>
      <c r="D146" s="10">
        <v>100</v>
      </c>
      <c r="E146" s="10">
        <v>52.97</v>
      </c>
      <c r="F146" s="11" t="str">
        <f t="shared" si="45"/>
        <v/>
      </c>
      <c r="G146" s="11">
        <f>(D146/D138-1)*-1</f>
        <v>0</v>
      </c>
      <c r="H146" s="11">
        <f t="shared" si="46"/>
        <v>0.87903511883646668</v>
      </c>
      <c r="I146" s="12">
        <v>1.1436999999999999</v>
      </c>
      <c r="J146" s="10">
        <f t="shared" ref="J146:J152" si="74">IF(SUM(M146:N146)&gt;=2,1,IF(SUM(M146:N146)&lt;=-2,-1,0))</f>
        <v>0</v>
      </c>
      <c r="K146" s="9">
        <f t="shared" ref="K146:K185" si="75">IF(AND(J138=-1,(I138-I146)&gt;0),1,IF(AND(J138=1,(I146-I138)&gt;0),-1,0))</f>
        <v>0</v>
      </c>
      <c r="L146" s="9"/>
      <c r="M146" s="10">
        <f t="shared" si="72"/>
        <v>1</v>
      </c>
      <c r="N146" s="10">
        <f t="shared" si="72"/>
        <v>0</v>
      </c>
      <c r="O146" s="13">
        <f t="shared" si="72"/>
        <v>1</v>
      </c>
      <c r="P146">
        <f t="shared" si="53"/>
        <v>0</v>
      </c>
    </row>
    <row r="147" spans="1:16" x14ac:dyDescent="0.2">
      <c r="A147" s="14">
        <v>33</v>
      </c>
      <c r="B147" s="15" t="s">
        <v>11</v>
      </c>
      <c r="C147" s="27">
        <v>0</v>
      </c>
      <c r="D147" s="27">
        <v>100</v>
      </c>
      <c r="E147" s="27">
        <v>47.3</v>
      </c>
      <c r="F147" s="17" t="str">
        <f t="shared" si="45"/>
        <v/>
      </c>
      <c r="G147" s="17">
        <f t="shared" ref="G147:G153" si="76">IF(D139=0,"",(D147/D139-1)*-1)</f>
        <v>0</v>
      </c>
      <c r="H147" s="17">
        <f t="shared" si="46"/>
        <v>0</v>
      </c>
      <c r="I147" s="18">
        <v>1.2739</v>
      </c>
      <c r="J147" s="16">
        <f t="shared" si="74"/>
        <v>0</v>
      </c>
      <c r="K147" s="15">
        <f t="shared" si="75"/>
        <v>0</v>
      </c>
      <c r="L147" s="15"/>
      <c r="M147" s="16">
        <f t="shared" si="72"/>
        <v>1</v>
      </c>
      <c r="N147" s="16">
        <f t="shared" si="72"/>
        <v>0</v>
      </c>
      <c r="O147" s="19">
        <f t="shared" si="72"/>
        <v>0</v>
      </c>
      <c r="P147">
        <f t="shared" si="53"/>
        <v>0</v>
      </c>
    </row>
    <row r="148" spans="1:16" x14ac:dyDescent="0.2">
      <c r="A148" s="14">
        <v>33</v>
      </c>
      <c r="B148" s="15" t="s">
        <v>12</v>
      </c>
      <c r="C148" s="27">
        <v>100</v>
      </c>
      <c r="D148" s="27">
        <v>1.25</v>
      </c>
      <c r="E148" s="27">
        <v>22.42</v>
      </c>
      <c r="F148" s="17">
        <f t="shared" si="45"/>
        <v>3.1565917062100324E-2</v>
      </c>
      <c r="G148" s="17">
        <f t="shared" si="76"/>
        <v>0.64080459770114939</v>
      </c>
      <c r="H148" s="17">
        <f t="shared" si="46"/>
        <v>-1.3363028953228273E-3</v>
      </c>
      <c r="I148" s="18">
        <v>0.95199999999999996</v>
      </c>
      <c r="J148" s="16">
        <f t="shared" si="74"/>
        <v>0</v>
      </c>
      <c r="K148" s="15">
        <f t="shared" si="75"/>
        <v>0</v>
      </c>
      <c r="L148" s="15"/>
      <c r="M148" s="16">
        <f t="shared" si="72"/>
        <v>0</v>
      </c>
      <c r="N148" s="16">
        <f t="shared" si="72"/>
        <v>1</v>
      </c>
      <c r="O148" s="19">
        <f t="shared" si="72"/>
        <v>0</v>
      </c>
      <c r="P148">
        <f t="shared" si="53"/>
        <v>0</v>
      </c>
    </row>
    <row r="149" spans="1:16" x14ac:dyDescent="0.2">
      <c r="A149" s="14">
        <v>33</v>
      </c>
      <c r="B149" s="15" t="s">
        <v>13</v>
      </c>
      <c r="C149" s="27">
        <v>79.11</v>
      </c>
      <c r="D149" s="27">
        <v>18.57</v>
      </c>
      <c r="E149" s="27">
        <v>85.2</v>
      </c>
      <c r="F149" s="17">
        <f t="shared" si="45"/>
        <v>-7.7649527806925467E-2</v>
      </c>
      <c r="G149" s="17">
        <f t="shared" si="76"/>
        <v>-0.3476052249637156</v>
      </c>
      <c r="H149" s="17">
        <f t="shared" si="46"/>
        <v>-9.3808630393998893E-4</v>
      </c>
      <c r="I149" s="18">
        <v>1.3057000000000001</v>
      </c>
      <c r="J149" s="16">
        <f t="shared" si="74"/>
        <v>-1</v>
      </c>
      <c r="K149" s="15">
        <f t="shared" si="75"/>
        <v>0</v>
      </c>
      <c r="L149" s="15"/>
      <c r="M149" s="16">
        <f t="shared" si="72"/>
        <v>-1</v>
      </c>
      <c r="N149" s="16">
        <f t="shared" si="72"/>
        <v>-1</v>
      </c>
      <c r="O149" s="19">
        <f t="shared" si="72"/>
        <v>0</v>
      </c>
      <c r="P149">
        <f t="shared" si="53"/>
        <v>0</v>
      </c>
    </row>
    <row r="150" spans="1:16" x14ac:dyDescent="0.2">
      <c r="A150" s="14">
        <v>33</v>
      </c>
      <c r="B150" s="15" t="s">
        <v>14</v>
      </c>
      <c r="C150" s="27">
        <v>50.28</v>
      </c>
      <c r="D150" s="27">
        <v>41.88</v>
      </c>
      <c r="E150" s="27">
        <v>74.150000000000006</v>
      </c>
      <c r="F150" s="17">
        <f t="shared" si="45"/>
        <v>-5.5419876009768831E-2</v>
      </c>
      <c r="G150" s="17">
        <f t="shared" si="76"/>
        <v>-6.7278287461773667E-2</v>
      </c>
      <c r="H150" s="17">
        <f t="shared" si="46"/>
        <v>0.18696974547782941</v>
      </c>
      <c r="I150" s="18">
        <v>110.47</v>
      </c>
      <c r="J150" s="16">
        <f t="shared" si="74"/>
        <v>-1</v>
      </c>
      <c r="K150" s="15">
        <f t="shared" si="75"/>
        <v>0</v>
      </c>
      <c r="L150" s="15"/>
      <c r="M150" s="16">
        <f t="shared" si="72"/>
        <v>-1</v>
      </c>
      <c r="N150" s="16">
        <f t="shared" si="72"/>
        <v>-1</v>
      </c>
      <c r="O150" s="19">
        <f t="shared" si="72"/>
        <v>1</v>
      </c>
      <c r="P150">
        <f t="shared" si="53"/>
        <v>0</v>
      </c>
    </row>
    <row r="151" spans="1:16" x14ac:dyDescent="0.2">
      <c r="A151" s="14">
        <v>33</v>
      </c>
      <c r="B151" s="15" t="s">
        <v>15</v>
      </c>
      <c r="C151" s="27">
        <v>0</v>
      </c>
      <c r="D151" s="27">
        <v>100</v>
      </c>
      <c r="E151" s="27">
        <v>40.380000000000003</v>
      </c>
      <c r="F151" s="17" t="str">
        <f t="shared" si="45"/>
        <v/>
      </c>
      <c r="G151" s="17">
        <f t="shared" si="76"/>
        <v>0</v>
      </c>
      <c r="H151" s="17">
        <f t="shared" si="46"/>
        <v>-7.1305630686009369E-3</v>
      </c>
      <c r="I151" s="18">
        <v>0.73099999999999998</v>
      </c>
      <c r="J151" s="16">
        <f t="shared" si="74"/>
        <v>0</v>
      </c>
      <c r="K151" s="15">
        <f t="shared" si="75"/>
        <v>0</v>
      </c>
      <c r="L151" s="15"/>
      <c r="M151" s="16">
        <f t="shared" si="72"/>
        <v>1</v>
      </c>
      <c r="N151" s="16">
        <f t="shared" si="72"/>
        <v>0</v>
      </c>
      <c r="O151" s="19">
        <f t="shared" si="72"/>
        <v>0</v>
      </c>
      <c r="P151">
        <f t="shared" si="53"/>
        <v>0</v>
      </c>
    </row>
    <row r="152" spans="1:16" x14ac:dyDescent="0.2">
      <c r="A152" s="14">
        <v>33</v>
      </c>
      <c r="B152" s="15" t="s">
        <v>16</v>
      </c>
      <c r="C152" s="27">
        <v>0</v>
      </c>
      <c r="D152" s="27">
        <v>100</v>
      </c>
      <c r="E152" s="27">
        <v>25.98</v>
      </c>
      <c r="F152" s="17" t="str">
        <f t="shared" si="45"/>
        <v/>
      </c>
      <c r="G152" s="17">
        <f t="shared" si="76"/>
        <v>0</v>
      </c>
      <c r="H152" s="17">
        <f t="shared" si="46"/>
        <v>0.60767326732673266</v>
      </c>
      <c r="I152" s="18">
        <v>1184.47</v>
      </c>
      <c r="J152" s="16">
        <f t="shared" si="74"/>
        <v>0</v>
      </c>
      <c r="K152" s="15">
        <f t="shared" si="75"/>
        <v>0</v>
      </c>
      <c r="L152" s="15"/>
      <c r="M152" s="16">
        <f t="shared" si="72"/>
        <v>1</v>
      </c>
      <c r="N152" s="16">
        <f t="shared" si="72"/>
        <v>0</v>
      </c>
      <c r="O152" s="19">
        <f t="shared" si="72"/>
        <v>1</v>
      </c>
      <c r="P152">
        <f t="shared" si="53"/>
        <v>0</v>
      </c>
    </row>
    <row r="153" spans="1:16" x14ac:dyDescent="0.2">
      <c r="A153" s="28">
        <v>33</v>
      </c>
      <c r="B153" s="21" t="s">
        <v>17</v>
      </c>
      <c r="C153" s="29">
        <v>3.78</v>
      </c>
      <c r="D153" s="29">
        <v>95.68</v>
      </c>
      <c r="E153" s="29">
        <v>43.43</v>
      </c>
      <c r="F153" s="23">
        <f t="shared" si="45"/>
        <v>-0.21576763485477191</v>
      </c>
      <c r="G153" s="23">
        <f t="shared" si="76"/>
        <v>-1.1509888040182048E-3</v>
      </c>
      <c r="H153" s="23">
        <f t="shared" si="46"/>
        <v>-2.7541424093148192E-2</v>
      </c>
      <c r="I153" s="24">
        <v>0.66249999999999998</v>
      </c>
      <c r="J153" s="22">
        <f t="shared" ref="J153" si="77">IF(SUM(M153:N153)&gt;=2,1,IF(SUM(M153:N153)&lt;=-2,-1,0))</f>
        <v>0</v>
      </c>
      <c r="K153" s="21">
        <f t="shared" si="75"/>
        <v>0</v>
      </c>
      <c r="L153" s="21"/>
      <c r="M153" s="22">
        <f t="shared" si="72"/>
        <v>-1</v>
      </c>
      <c r="N153" s="22">
        <f t="shared" si="72"/>
        <v>0</v>
      </c>
      <c r="O153" s="25">
        <f t="shared" si="72"/>
        <v>0</v>
      </c>
      <c r="P153">
        <f t="shared" si="53"/>
        <v>0</v>
      </c>
    </row>
    <row r="154" spans="1:16" x14ac:dyDescent="0.2">
      <c r="A154" s="8">
        <v>34</v>
      </c>
      <c r="B154" s="9" t="s">
        <v>10</v>
      </c>
      <c r="C154" s="10">
        <v>0</v>
      </c>
      <c r="D154" s="10">
        <v>100</v>
      </c>
      <c r="E154" s="10">
        <v>49.77</v>
      </c>
      <c r="F154" s="11" t="str">
        <f t="shared" ref="F154:F185" si="78">IF(OR(C154=0,C146=0),"",C154/C146-1)</f>
        <v/>
      </c>
      <c r="G154" s="11">
        <f>(D154/D146-1)*-1</f>
        <v>0</v>
      </c>
      <c r="H154" s="11">
        <f t="shared" ref="H154:H185" si="79">E154/E146-1</f>
        <v>-6.0411553709646904E-2</v>
      </c>
      <c r="I154" s="12">
        <v>1.1619999999999999</v>
      </c>
      <c r="J154" s="10">
        <f t="shared" ref="J154:J160" si="80">IF(SUM(M154:N154)&gt;=2,1,IF(SUM(M154:N154)&lt;=-2,-1,0))</f>
        <v>0</v>
      </c>
      <c r="K154" s="9">
        <f t="shared" si="75"/>
        <v>0</v>
      </c>
      <c r="L154" s="9"/>
      <c r="M154" s="10">
        <f t="shared" si="72"/>
        <v>1</v>
      </c>
      <c r="N154" s="10">
        <f t="shared" si="72"/>
        <v>0</v>
      </c>
      <c r="O154" s="13">
        <f t="shared" si="72"/>
        <v>-1</v>
      </c>
      <c r="P154">
        <f t="shared" si="53"/>
        <v>0</v>
      </c>
    </row>
    <row r="155" spans="1:16" x14ac:dyDescent="0.2">
      <c r="A155" s="14">
        <v>34</v>
      </c>
      <c r="B155" s="15" t="s">
        <v>11</v>
      </c>
      <c r="C155" s="27">
        <v>0</v>
      </c>
      <c r="D155" s="27">
        <v>100</v>
      </c>
      <c r="E155" s="27">
        <v>80.88</v>
      </c>
      <c r="F155" s="17" t="str">
        <f t="shared" si="78"/>
        <v/>
      </c>
      <c r="G155" s="17">
        <f t="shared" ref="G155:G161" si="81">IF(D147=0,"",(D155/D147-1)*-1)</f>
        <v>0</v>
      </c>
      <c r="H155" s="17">
        <f t="shared" si="79"/>
        <v>0.70993657505285412</v>
      </c>
      <c r="I155" s="18">
        <v>1.2844</v>
      </c>
      <c r="J155" s="16">
        <f t="shared" si="80"/>
        <v>0</v>
      </c>
      <c r="K155" s="15">
        <f t="shared" si="75"/>
        <v>0</v>
      </c>
      <c r="L155" s="15"/>
      <c r="M155" s="16">
        <f t="shared" si="72"/>
        <v>1</v>
      </c>
      <c r="N155" s="16">
        <f t="shared" si="72"/>
        <v>0</v>
      </c>
      <c r="O155" s="19">
        <f t="shared" si="72"/>
        <v>1</v>
      </c>
      <c r="P155">
        <f t="shared" si="53"/>
        <v>0</v>
      </c>
    </row>
    <row r="156" spans="1:16" x14ac:dyDescent="0.2">
      <c r="A156" s="14">
        <v>34</v>
      </c>
      <c r="B156" s="15" t="s">
        <v>12</v>
      </c>
      <c r="C156" s="27">
        <v>99.36</v>
      </c>
      <c r="D156" s="27">
        <v>1.83</v>
      </c>
      <c r="E156" s="27">
        <v>22.62</v>
      </c>
      <c r="F156" s="17">
        <f t="shared" si="78"/>
        <v>-6.3999999999999613E-3</v>
      </c>
      <c r="G156" s="17">
        <f t="shared" si="81"/>
        <v>-0.46399999999999997</v>
      </c>
      <c r="H156" s="17">
        <f t="shared" si="79"/>
        <v>8.9206066012488261E-3</v>
      </c>
      <c r="I156" s="18">
        <v>0.98240000000000005</v>
      </c>
      <c r="J156" s="16">
        <f t="shared" si="80"/>
        <v>0</v>
      </c>
      <c r="K156" s="15">
        <f t="shared" si="75"/>
        <v>0</v>
      </c>
      <c r="L156" s="15"/>
      <c r="M156" s="16">
        <f t="shared" ref="M156:O171" si="82">IF(F156&gt;5%,1,IF(F156&lt;-5%,-1,0))</f>
        <v>0</v>
      </c>
      <c r="N156" s="16">
        <f t="shared" si="82"/>
        <v>-1</v>
      </c>
      <c r="O156" s="19">
        <f t="shared" si="82"/>
        <v>0</v>
      </c>
      <c r="P156">
        <f t="shared" si="53"/>
        <v>0</v>
      </c>
    </row>
    <row r="157" spans="1:16" x14ac:dyDescent="0.2">
      <c r="A157" s="14">
        <v>34</v>
      </c>
      <c r="B157" s="15" t="s">
        <v>13</v>
      </c>
      <c r="C157" s="27">
        <v>79.95</v>
      </c>
      <c r="D157" s="27">
        <v>17.649999999999999</v>
      </c>
      <c r="E157" s="27">
        <v>85.29</v>
      </c>
      <c r="F157" s="17">
        <f t="shared" si="78"/>
        <v>1.061812665908235E-2</v>
      </c>
      <c r="G157" s="17">
        <f t="shared" si="81"/>
        <v>4.9542272482498761E-2</v>
      </c>
      <c r="H157" s="17">
        <f t="shared" si="79"/>
        <v>1.0563380281689572E-3</v>
      </c>
      <c r="I157" s="18">
        <v>1.3021</v>
      </c>
      <c r="J157" s="16">
        <f t="shared" si="80"/>
        <v>0</v>
      </c>
      <c r="K157" s="15">
        <f t="shared" si="75"/>
        <v>1</v>
      </c>
      <c r="L157" s="15"/>
      <c r="M157" s="16">
        <f t="shared" si="82"/>
        <v>0</v>
      </c>
      <c r="N157" s="16">
        <f t="shared" si="82"/>
        <v>0</v>
      </c>
      <c r="O157" s="19">
        <f t="shared" si="82"/>
        <v>0</v>
      </c>
      <c r="P157">
        <f t="shared" si="53"/>
        <v>3.6000000000000476E-3</v>
      </c>
    </row>
    <row r="158" spans="1:16" x14ac:dyDescent="0.2">
      <c r="A158" s="14">
        <v>34</v>
      </c>
      <c r="B158" s="15" t="s">
        <v>14</v>
      </c>
      <c r="C158" s="27">
        <v>47.1</v>
      </c>
      <c r="D158" s="27">
        <v>45.24</v>
      </c>
      <c r="E158" s="27">
        <v>74.61</v>
      </c>
      <c r="F158" s="17">
        <f t="shared" si="78"/>
        <v>-6.3245823389021516E-2</v>
      </c>
      <c r="G158" s="17">
        <f t="shared" si="81"/>
        <v>-8.022922636103158E-2</v>
      </c>
      <c r="H158" s="17">
        <f t="shared" si="79"/>
        <v>6.2036412677004549E-3</v>
      </c>
      <c r="I158" s="18">
        <v>111.21</v>
      </c>
      <c r="J158" s="16">
        <f t="shared" si="80"/>
        <v>-1</v>
      </c>
      <c r="K158" s="15">
        <f t="shared" si="75"/>
        <v>0</v>
      </c>
      <c r="L158" s="15"/>
      <c r="M158" s="16">
        <f t="shared" si="82"/>
        <v>-1</v>
      </c>
      <c r="N158" s="16">
        <f t="shared" si="82"/>
        <v>-1</v>
      </c>
      <c r="O158" s="19">
        <f t="shared" si="82"/>
        <v>0</v>
      </c>
      <c r="P158">
        <f t="shared" si="53"/>
        <v>0</v>
      </c>
    </row>
    <row r="159" spans="1:16" x14ac:dyDescent="0.2">
      <c r="A159" s="14">
        <v>34</v>
      </c>
      <c r="B159" s="15" t="s">
        <v>15</v>
      </c>
      <c r="C159" s="27">
        <v>0</v>
      </c>
      <c r="D159" s="27">
        <v>100</v>
      </c>
      <c r="E159" s="27">
        <v>56.67</v>
      </c>
      <c r="F159" s="17" t="str">
        <f t="shared" si="78"/>
        <v/>
      </c>
      <c r="G159" s="17">
        <f t="shared" si="81"/>
        <v>0</v>
      </c>
      <c r="H159" s="17">
        <f t="shared" si="79"/>
        <v>0.40341753343239217</v>
      </c>
      <c r="I159" s="18">
        <v>0.73240000000000005</v>
      </c>
      <c r="J159" s="16">
        <f t="shared" si="80"/>
        <v>0</v>
      </c>
      <c r="K159" s="15">
        <f t="shared" si="75"/>
        <v>0</v>
      </c>
      <c r="L159" s="15"/>
      <c r="M159" s="16">
        <f t="shared" si="82"/>
        <v>1</v>
      </c>
      <c r="N159" s="16">
        <f t="shared" si="82"/>
        <v>0</v>
      </c>
      <c r="O159" s="19">
        <f t="shared" si="82"/>
        <v>1</v>
      </c>
      <c r="P159">
        <f t="shared" si="53"/>
        <v>0</v>
      </c>
    </row>
    <row r="160" spans="1:16" x14ac:dyDescent="0.2">
      <c r="A160" s="14">
        <v>34</v>
      </c>
      <c r="B160" s="15" t="s">
        <v>16</v>
      </c>
      <c r="C160" s="27">
        <v>0</v>
      </c>
      <c r="D160" s="27">
        <v>100</v>
      </c>
      <c r="E160" s="27">
        <v>49.79</v>
      </c>
      <c r="F160" s="17" t="str">
        <f t="shared" si="78"/>
        <v/>
      </c>
      <c r="G160" s="17">
        <f t="shared" si="81"/>
        <v>0</v>
      </c>
      <c r="H160" s="17">
        <f t="shared" si="79"/>
        <v>0.91647421093148562</v>
      </c>
      <c r="I160" s="18">
        <v>1205.7</v>
      </c>
      <c r="J160" s="16">
        <f t="shared" si="80"/>
        <v>0</v>
      </c>
      <c r="K160" s="15">
        <f t="shared" si="75"/>
        <v>0</v>
      </c>
      <c r="L160" s="15"/>
      <c r="M160" s="16">
        <f t="shared" si="82"/>
        <v>1</v>
      </c>
      <c r="N160" s="16">
        <f t="shared" si="82"/>
        <v>0</v>
      </c>
      <c r="O160" s="19">
        <f t="shared" si="82"/>
        <v>1</v>
      </c>
      <c r="P160">
        <f t="shared" si="53"/>
        <v>0</v>
      </c>
    </row>
    <row r="161" spans="1:16" x14ac:dyDescent="0.2">
      <c r="A161" s="28">
        <v>34</v>
      </c>
      <c r="B161" s="21" t="s">
        <v>17</v>
      </c>
      <c r="C161" s="29">
        <v>0</v>
      </c>
      <c r="D161" s="29">
        <v>98.91</v>
      </c>
      <c r="E161" s="29">
        <v>55.33</v>
      </c>
      <c r="F161" s="23" t="str">
        <f t="shared" si="78"/>
        <v/>
      </c>
      <c r="G161" s="23">
        <f t="shared" si="81"/>
        <v>-3.3758361204013321E-2</v>
      </c>
      <c r="H161" s="23">
        <f t="shared" si="79"/>
        <v>0.27400414460050659</v>
      </c>
      <c r="I161" s="24">
        <v>0.66879999999999995</v>
      </c>
      <c r="J161" s="22">
        <f t="shared" ref="J161" si="83">IF(SUM(M161:N161)&gt;=2,1,IF(SUM(M161:N161)&lt;=-2,-1,0))</f>
        <v>0</v>
      </c>
      <c r="K161" s="21">
        <f t="shared" si="75"/>
        <v>0</v>
      </c>
      <c r="L161" s="21"/>
      <c r="M161" s="22">
        <f t="shared" si="82"/>
        <v>1</v>
      </c>
      <c r="N161" s="22">
        <f t="shared" si="82"/>
        <v>0</v>
      </c>
      <c r="O161" s="25">
        <f t="shared" si="82"/>
        <v>1</v>
      </c>
      <c r="P161">
        <f t="shared" si="53"/>
        <v>0</v>
      </c>
    </row>
    <row r="162" spans="1:16" x14ac:dyDescent="0.2">
      <c r="A162" s="8">
        <v>35</v>
      </c>
      <c r="B162" s="9" t="s">
        <v>10</v>
      </c>
      <c r="C162" s="10">
        <v>0.57999999999999996</v>
      </c>
      <c r="D162" s="10">
        <v>93.72</v>
      </c>
      <c r="E162" s="10">
        <v>47.32</v>
      </c>
      <c r="F162" s="11" t="str">
        <f t="shared" si="78"/>
        <v/>
      </c>
      <c r="G162" s="11">
        <f>(D162/D154-1)*-1</f>
        <v>6.2799999999999967E-2</v>
      </c>
      <c r="H162" s="11">
        <f t="shared" si="79"/>
        <v>-4.9226441631505025E-2</v>
      </c>
      <c r="I162" s="12">
        <v>1.1599999999999999</v>
      </c>
      <c r="J162" s="10">
        <f t="shared" ref="J162:J168" si="84">IF(SUM(M162:N162)&gt;=2,1,IF(SUM(M162:N162)&lt;=-2,-1,0))</f>
        <v>1</v>
      </c>
      <c r="K162" s="9">
        <f t="shared" si="75"/>
        <v>0</v>
      </c>
      <c r="L162" s="9"/>
      <c r="M162" s="10">
        <f t="shared" si="82"/>
        <v>1</v>
      </c>
      <c r="N162" s="10">
        <f t="shared" si="82"/>
        <v>1</v>
      </c>
      <c r="O162" s="13">
        <f t="shared" si="82"/>
        <v>0</v>
      </c>
      <c r="P162">
        <f t="shared" ref="P162:P185" si="85">IF(OR(K162=1,K162=-1),ABS(I162-I154),0)</f>
        <v>0</v>
      </c>
    </row>
    <row r="163" spans="1:16" x14ac:dyDescent="0.2">
      <c r="A163" s="14">
        <v>35</v>
      </c>
      <c r="B163" s="15" t="s">
        <v>11</v>
      </c>
      <c r="C163" s="27">
        <v>0</v>
      </c>
      <c r="D163" s="27">
        <v>100</v>
      </c>
      <c r="E163" s="27">
        <v>98.8</v>
      </c>
      <c r="F163" s="17" t="str">
        <f t="shared" si="78"/>
        <v/>
      </c>
      <c r="G163" s="17">
        <f t="shared" ref="G163:G169" si="86">IF(D155=0,"",(D163/D155-1)*-1)</f>
        <v>0</v>
      </c>
      <c r="H163" s="17">
        <f t="shared" si="79"/>
        <v>0.22156280909990111</v>
      </c>
      <c r="I163" s="18">
        <v>1.2957000000000001</v>
      </c>
      <c r="J163" s="16">
        <f t="shared" si="84"/>
        <v>0</v>
      </c>
      <c r="K163" s="15">
        <f t="shared" si="75"/>
        <v>0</v>
      </c>
      <c r="L163" s="15"/>
      <c r="M163" s="16">
        <f t="shared" si="82"/>
        <v>1</v>
      </c>
      <c r="N163" s="16">
        <f t="shared" si="82"/>
        <v>0</v>
      </c>
      <c r="O163" s="19">
        <f t="shared" si="82"/>
        <v>1</v>
      </c>
      <c r="P163">
        <f t="shared" si="85"/>
        <v>0</v>
      </c>
    </row>
    <row r="164" spans="1:16" x14ac:dyDescent="0.2">
      <c r="A164" s="14">
        <v>35</v>
      </c>
      <c r="B164" s="15" t="s">
        <v>12</v>
      </c>
      <c r="C164" s="27">
        <v>100</v>
      </c>
      <c r="D164" s="27">
        <v>8.31</v>
      </c>
      <c r="E164" s="27">
        <v>23.41</v>
      </c>
      <c r="F164" s="17">
        <f t="shared" si="78"/>
        <v>6.441223832528209E-3</v>
      </c>
      <c r="G164" s="17">
        <f t="shared" si="86"/>
        <v>-3.5409836065573774</v>
      </c>
      <c r="H164" s="17">
        <f t="shared" si="79"/>
        <v>3.4924845269672877E-2</v>
      </c>
      <c r="I164" s="18">
        <v>0.96870000000000001</v>
      </c>
      <c r="J164" s="16">
        <f t="shared" si="84"/>
        <v>0</v>
      </c>
      <c r="K164" s="15">
        <f t="shared" si="75"/>
        <v>0</v>
      </c>
      <c r="L164" s="15"/>
      <c r="M164" s="16">
        <f t="shared" si="82"/>
        <v>0</v>
      </c>
      <c r="N164" s="16">
        <f t="shared" si="82"/>
        <v>-1</v>
      </c>
      <c r="O164" s="19">
        <f t="shared" si="82"/>
        <v>0</v>
      </c>
      <c r="P164">
        <f t="shared" si="85"/>
        <v>0</v>
      </c>
    </row>
    <row r="165" spans="1:16" x14ac:dyDescent="0.2">
      <c r="A165" s="14">
        <v>35</v>
      </c>
      <c r="B165" s="15" t="s">
        <v>13</v>
      </c>
      <c r="C165" s="27">
        <v>80.25</v>
      </c>
      <c r="D165" s="27">
        <v>20.64</v>
      </c>
      <c r="E165" s="27">
        <v>84.47</v>
      </c>
      <c r="F165" s="17">
        <f t="shared" si="78"/>
        <v>3.7523452157597337E-3</v>
      </c>
      <c r="G165" s="17">
        <f t="shared" si="86"/>
        <v>-0.16940509915014168</v>
      </c>
      <c r="H165" s="17">
        <f t="shared" si="79"/>
        <v>-9.6142572400047532E-3</v>
      </c>
      <c r="I165" s="18">
        <v>1.3032999999999999</v>
      </c>
      <c r="J165" s="16">
        <f t="shared" si="84"/>
        <v>0</v>
      </c>
      <c r="K165" s="15">
        <f t="shared" si="75"/>
        <v>0</v>
      </c>
      <c r="L165" s="15"/>
      <c r="M165" s="16">
        <f t="shared" si="82"/>
        <v>0</v>
      </c>
      <c r="N165" s="16">
        <f t="shared" si="82"/>
        <v>-1</v>
      </c>
      <c r="O165" s="19">
        <f t="shared" si="82"/>
        <v>0</v>
      </c>
      <c r="P165">
        <f t="shared" si="85"/>
        <v>0</v>
      </c>
    </row>
    <row r="166" spans="1:16" x14ac:dyDescent="0.2">
      <c r="A166" s="14">
        <v>35</v>
      </c>
      <c r="B166" s="15" t="s">
        <v>14</v>
      </c>
      <c r="C166" s="27">
        <v>39.5</v>
      </c>
      <c r="D166" s="27">
        <v>51.66</v>
      </c>
      <c r="E166" s="27">
        <v>70.91</v>
      </c>
      <c r="F166" s="17">
        <f t="shared" si="78"/>
        <v>-0.16135881104033978</v>
      </c>
      <c r="G166" s="17">
        <f t="shared" si="86"/>
        <v>-0.14190981432360728</v>
      </c>
      <c r="H166" s="17">
        <f t="shared" si="79"/>
        <v>-4.9591207612920574E-2</v>
      </c>
      <c r="I166" s="18">
        <v>111.05</v>
      </c>
      <c r="J166" s="16">
        <f t="shared" si="84"/>
        <v>-1</v>
      </c>
      <c r="K166" s="15">
        <f t="shared" si="75"/>
        <v>1</v>
      </c>
      <c r="L166" s="15"/>
      <c r="M166" s="16">
        <f t="shared" si="82"/>
        <v>-1</v>
      </c>
      <c r="N166" s="16">
        <f t="shared" si="82"/>
        <v>-1</v>
      </c>
      <c r="O166" s="19">
        <f t="shared" si="82"/>
        <v>0</v>
      </c>
      <c r="P166">
        <f t="shared" si="85"/>
        <v>0.15999999999999659</v>
      </c>
    </row>
    <row r="167" spans="1:16" x14ac:dyDescent="0.2">
      <c r="A167" s="14">
        <v>35</v>
      </c>
      <c r="B167" s="15" t="s">
        <v>15</v>
      </c>
      <c r="C167" s="27">
        <v>3.56</v>
      </c>
      <c r="D167" s="27">
        <v>98.96</v>
      </c>
      <c r="E167" s="27">
        <v>52.84</v>
      </c>
      <c r="F167" s="17" t="str">
        <f t="shared" si="78"/>
        <v/>
      </c>
      <c r="G167" s="17">
        <f t="shared" si="86"/>
        <v>1.0400000000000076E-2</v>
      </c>
      <c r="H167" s="17">
        <f t="shared" si="79"/>
        <v>-6.7584259749426501E-2</v>
      </c>
      <c r="I167" s="18">
        <v>0.71899999999999997</v>
      </c>
      <c r="J167" s="16">
        <f t="shared" si="84"/>
        <v>0</v>
      </c>
      <c r="K167" s="15">
        <f t="shared" si="75"/>
        <v>0</v>
      </c>
      <c r="L167" s="15"/>
      <c r="M167" s="16">
        <f t="shared" si="82"/>
        <v>1</v>
      </c>
      <c r="N167" s="16">
        <f t="shared" si="82"/>
        <v>0</v>
      </c>
      <c r="O167" s="19">
        <f t="shared" si="82"/>
        <v>-1</v>
      </c>
      <c r="P167">
        <f t="shared" si="85"/>
        <v>0</v>
      </c>
    </row>
    <row r="168" spans="1:16" x14ac:dyDescent="0.2">
      <c r="A168" s="14">
        <v>35</v>
      </c>
      <c r="B168" s="15" t="s">
        <v>16</v>
      </c>
      <c r="C168" s="27">
        <v>0.46</v>
      </c>
      <c r="D168" s="27">
        <v>100</v>
      </c>
      <c r="E168" s="27">
        <v>62.99</v>
      </c>
      <c r="F168" s="17" t="str">
        <f t="shared" si="78"/>
        <v/>
      </c>
      <c r="G168" s="17">
        <f t="shared" si="86"/>
        <v>0</v>
      </c>
      <c r="H168" s="17">
        <f t="shared" si="79"/>
        <v>0.26511347660172735</v>
      </c>
      <c r="I168" s="18">
        <v>1201</v>
      </c>
      <c r="J168" s="16">
        <f t="shared" si="84"/>
        <v>0</v>
      </c>
      <c r="K168" s="15">
        <f t="shared" si="75"/>
        <v>0</v>
      </c>
      <c r="L168" s="15"/>
      <c r="M168" s="16">
        <f t="shared" si="82"/>
        <v>1</v>
      </c>
      <c r="N168" s="16">
        <f t="shared" si="82"/>
        <v>0</v>
      </c>
      <c r="O168" s="19">
        <f t="shared" si="82"/>
        <v>1</v>
      </c>
      <c r="P168">
        <f t="shared" si="85"/>
        <v>0</v>
      </c>
    </row>
    <row r="169" spans="1:16" x14ac:dyDescent="0.2">
      <c r="A169" s="28">
        <v>35</v>
      </c>
      <c r="B169" s="21" t="s">
        <v>17</v>
      </c>
      <c r="C169" s="29">
        <v>2.85</v>
      </c>
      <c r="D169" s="29">
        <v>97.89</v>
      </c>
      <c r="E169" s="29">
        <v>53.71</v>
      </c>
      <c r="F169" s="23" t="str">
        <f t="shared" si="78"/>
        <v/>
      </c>
      <c r="G169" s="23">
        <f t="shared" si="86"/>
        <v>1.0312405216863829E-2</v>
      </c>
      <c r="H169" s="23">
        <f t="shared" si="79"/>
        <v>-2.9278872221218055E-2</v>
      </c>
      <c r="I169" s="24">
        <v>0.66159999999999997</v>
      </c>
      <c r="J169" s="22">
        <f t="shared" ref="J169" si="87">IF(SUM(M169:N169)&gt;=2,1,IF(SUM(M169:N169)&lt;=-2,-1,0))</f>
        <v>0</v>
      </c>
      <c r="K169" s="21">
        <f t="shared" si="75"/>
        <v>0</v>
      </c>
      <c r="L169" s="21"/>
      <c r="M169" s="22">
        <f t="shared" si="82"/>
        <v>1</v>
      </c>
      <c r="N169" s="22">
        <f t="shared" si="82"/>
        <v>0</v>
      </c>
      <c r="O169" s="25">
        <f t="shared" si="82"/>
        <v>0</v>
      </c>
      <c r="P169">
        <f t="shared" si="85"/>
        <v>0</v>
      </c>
    </row>
    <row r="170" spans="1:16" x14ac:dyDescent="0.2">
      <c r="A170" s="8">
        <v>36</v>
      </c>
      <c r="B170" s="9" t="s">
        <v>10</v>
      </c>
      <c r="C170" s="10">
        <v>10.61</v>
      </c>
      <c r="D170" s="10">
        <v>83.9</v>
      </c>
      <c r="E170" s="10">
        <v>50.38</v>
      </c>
      <c r="F170" s="11">
        <f t="shared" si="78"/>
        <v>17.293103448275861</v>
      </c>
      <c r="G170" s="11">
        <f>(D170/D162-1)*-1</f>
        <v>0.10478019632949198</v>
      </c>
      <c r="H170" s="11">
        <f t="shared" si="79"/>
        <v>6.466610312764165E-2</v>
      </c>
      <c r="I170" s="12">
        <v>1.1552</v>
      </c>
      <c r="J170" s="10">
        <f t="shared" ref="J170:J176" si="88">IF(SUM(M170:N170)&gt;=2,1,IF(SUM(M170:N170)&lt;=-2,-1,0))</f>
        <v>1</v>
      </c>
      <c r="K170" s="9">
        <f t="shared" si="75"/>
        <v>0</v>
      </c>
      <c r="L170" s="9"/>
      <c r="M170" s="10">
        <f t="shared" si="82"/>
        <v>1</v>
      </c>
      <c r="N170" s="10">
        <f t="shared" si="82"/>
        <v>1</v>
      </c>
      <c r="O170" s="13">
        <f t="shared" si="82"/>
        <v>1</v>
      </c>
      <c r="P170">
        <f t="shared" si="85"/>
        <v>0</v>
      </c>
    </row>
    <row r="171" spans="1:16" x14ac:dyDescent="0.2">
      <c r="A171" s="14">
        <v>36</v>
      </c>
      <c r="B171" s="15" t="s">
        <v>11</v>
      </c>
      <c r="C171" s="27">
        <v>0</v>
      </c>
      <c r="D171" s="27">
        <v>99.18</v>
      </c>
      <c r="E171" s="27">
        <v>95.71</v>
      </c>
      <c r="F171" s="17" t="str">
        <f t="shared" si="78"/>
        <v/>
      </c>
      <c r="G171" s="17">
        <f t="shared" ref="G171:G177" si="89">IF(D163=0,"",(D171/D163-1)*-1)</f>
        <v>8.1999999999999851E-3</v>
      </c>
      <c r="H171" s="17">
        <f t="shared" si="79"/>
        <v>-3.1275303643724772E-2</v>
      </c>
      <c r="I171" s="18">
        <v>1.2914000000000001</v>
      </c>
      <c r="J171" s="16">
        <f t="shared" si="88"/>
        <v>0</v>
      </c>
      <c r="K171" s="15">
        <f t="shared" si="75"/>
        <v>0</v>
      </c>
      <c r="L171" s="15"/>
      <c r="M171" s="16">
        <f t="shared" si="82"/>
        <v>1</v>
      </c>
      <c r="N171" s="16">
        <f t="shared" si="82"/>
        <v>0</v>
      </c>
      <c r="O171" s="19">
        <f t="shared" si="82"/>
        <v>0</v>
      </c>
      <c r="P171">
        <f t="shared" si="85"/>
        <v>0</v>
      </c>
    </row>
    <row r="172" spans="1:16" x14ac:dyDescent="0.2">
      <c r="A172" s="14">
        <v>36</v>
      </c>
      <c r="B172" s="15" t="s">
        <v>12</v>
      </c>
      <c r="C172" s="27">
        <v>94.13</v>
      </c>
      <c r="D172" s="27">
        <v>15.05</v>
      </c>
      <c r="E172" s="27">
        <v>31.25</v>
      </c>
      <c r="F172" s="17">
        <f t="shared" si="78"/>
        <v>-5.8700000000000085E-2</v>
      </c>
      <c r="G172" s="17">
        <f t="shared" si="89"/>
        <v>-0.81107099879663047</v>
      </c>
      <c r="H172" s="17">
        <f t="shared" si="79"/>
        <v>0.33489961554891079</v>
      </c>
      <c r="I172" s="18">
        <v>0.96860000000000002</v>
      </c>
      <c r="J172" s="16">
        <f t="shared" si="88"/>
        <v>-1</v>
      </c>
      <c r="K172" s="15">
        <f t="shared" si="75"/>
        <v>0</v>
      </c>
      <c r="L172" s="15"/>
      <c r="M172" s="16">
        <f t="shared" ref="M172:O185" si="90">IF(F172&gt;5%,1,IF(F172&lt;-5%,-1,0))</f>
        <v>-1</v>
      </c>
      <c r="N172" s="16">
        <f t="shared" si="90"/>
        <v>-1</v>
      </c>
      <c r="O172" s="19">
        <f t="shared" si="90"/>
        <v>1</v>
      </c>
      <c r="P172">
        <f t="shared" si="85"/>
        <v>0</v>
      </c>
    </row>
    <row r="173" spans="1:16" x14ac:dyDescent="0.2">
      <c r="A173" s="14">
        <v>36</v>
      </c>
      <c r="B173" s="15" t="s">
        <v>13</v>
      </c>
      <c r="C173" s="27">
        <v>78.47</v>
      </c>
      <c r="D173" s="27">
        <v>21.44</v>
      </c>
      <c r="E173" s="27">
        <v>82.33</v>
      </c>
      <c r="F173" s="17">
        <f t="shared" si="78"/>
        <v>-2.2180685358255459E-2</v>
      </c>
      <c r="G173" s="17">
        <f t="shared" si="89"/>
        <v>-3.8759689922480689E-2</v>
      </c>
      <c r="H173" s="17">
        <f t="shared" si="79"/>
        <v>-2.5334438262104908E-2</v>
      </c>
      <c r="I173" s="18">
        <v>1.3159000000000001</v>
      </c>
      <c r="J173" s="16">
        <f t="shared" si="88"/>
        <v>0</v>
      </c>
      <c r="K173" s="15">
        <f t="shared" si="75"/>
        <v>0</v>
      </c>
      <c r="L173" s="15"/>
      <c r="M173" s="16">
        <f t="shared" si="90"/>
        <v>0</v>
      </c>
      <c r="N173" s="16">
        <f t="shared" si="90"/>
        <v>0</v>
      </c>
      <c r="O173" s="19">
        <f t="shared" si="90"/>
        <v>0</v>
      </c>
      <c r="P173">
        <f t="shared" si="85"/>
        <v>0</v>
      </c>
    </row>
    <row r="174" spans="1:16" x14ac:dyDescent="0.2">
      <c r="A174" s="14">
        <v>36</v>
      </c>
      <c r="B174" s="15" t="s">
        <v>14</v>
      </c>
      <c r="C174" s="27">
        <v>39.43</v>
      </c>
      <c r="D174" s="27">
        <v>51.23</v>
      </c>
      <c r="E174" s="27">
        <v>73.53</v>
      </c>
      <c r="F174" s="17">
        <f t="shared" si="78"/>
        <v>-1.7721518987341423E-3</v>
      </c>
      <c r="G174" s="17">
        <f t="shared" si="89"/>
        <v>8.3236546651180854E-3</v>
      </c>
      <c r="H174" s="17">
        <f t="shared" si="79"/>
        <v>3.6948244253278917E-2</v>
      </c>
      <c r="I174" s="18">
        <v>110.98</v>
      </c>
      <c r="J174" s="16">
        <f t="shared" si="88"/>
        <v>0</v>
      </c>
      <c r="K174" s="15">
        <f t="shared" si="75"/>
        <v>1</v>
      </c>
      <c r="L174" s="15"/>
      <c r="M174" s="16">
        <f t="shared" si="90"/>
        <v>0</v>
      </c>
      <c r="N174" s="16">
        <f t="shared" si="90"/>
        <v>0</v>
      </c>
      <c r="O174" s="19">
        <f t="shared" si="90"/>
        <v>0</v>
      </c>
      <c r="P174">
        <f t="shared" si="85"/>
        <v>6.9999999999993179E-2</v>
      </c>
    </row>
    <row r="175" spans="1:16" x14ac:dyDescent="0.2">
      <c r="A175" s="14">
        <v>36</v>
      </c>
      <c r="B175" s="15" t="s">
        <v>15</v>
      </c>
      <c r="C175" s="27">
        <v>6.97</v>
      </c>
      <c r="D175" s="27">
        <v>93.48</v>
      </c>
      <c r="E175" s="27">
        <v>48.27</v>
      </c>
      <c r="F175" s="17">
        <f t="shared" si="78"/>
        <v>0.9578651685393258</v>
      </c>
      <c r="G175" s="17">
        <f t="shared" si="89"/>
        <v>5.5375909458366901E-2</v>
      </c>
      <c r="H175" s="17">
        <f t="shared" si="79"/>
        <v>-8.6487509462528367E-2</v>
      </c>
      <c r="I175" s="18">
        <v>0.71009999999999995</v>
      </c>
      <c r="J175" s="16">
        <f t="shared" si="88"/>
        <v>1</v>
      </c>
      <c r="K175" s="15">
        <f t="shared" si="75"/>
        <v>0</v>
      </c>
      <c r="L175" s="15"/>
      <c r="M175" s="16">
        <f t="shared" si="90"/>
        <v>1</v>
      </c>
      <c r="N175" s="16">
        <f t="shared" si="90"/>
        <v>1</v>
      </c>
      <c r="O175" s="19">
        <f t="shared" si="90"/>
        <v>-1</v>
      </c>
      <c r="P175">
        <f t="shared" si="85"/>
        <v>0</v>
      </c>
    </row>
    <row r="176" spans="1:16" x14ac:dyDescent="0.2">
      <c r="A176" s="14">
        <v>36</v>
      </c>
      <c r="B176" s="15" t="s">
        <v>16</v>
      </c>
      <c r="C176" s="27">
        <v>2.8</v>
      </c>
      <c r="D176" s="27">
        <v>96.34</v>
      </c>
      <c r="E176" s="27">
        <v>40.85</v>
      </c>
      <c r="F176" s="17">
        <f t="shared" si="78"/>
        <v>5.0869565217391299</v>
      </c>
      <c r="G176" s="17">
        <f t="shared" si="89"/>
        <v>3.6599999999999966E-2</v>
      </c>
      <c r="H176" s="17">
        <f t="shared" si="79"/>
        <v>-0.3514843625972377</v>
      </c>
      <c r="I176" s="18">
        <v>1196.25</v>
      </c>
      <c r="J176" s="16">
        <f t="shared" si="88"/>
        <v>0</v>
      </c>
      <c r="K176" s="15">
        <f t="shared" si="75"/>
        <v>0</v>
      </c>
      <c r="L176" s="15"/>
      <c r="M176" s="16">
        <f t="shared" si="90"/>
        <v>1</v>
      </c>
      <c r="N176" s="16">
        <f t="shared" si="90"/>
        <v>0</v>
      </c>
      <c r="O176" s="19">
        <f t="shared" si="90"/>
        <v>-1</v>
      </c>
      <c r="P176">
        <f t="shared" si="85"/>
        <v>0</v>
      </c>
    </row>
    <row r="177" spans="1:16" x14ac:dyDescent="0.2">
      <c r="A177" s="28">
        <v>36</v>
      </c>
      <c r="B177" s="21" t="s">
        <v>17</v>
      </c>
      <c r="C177" s="29">
        <v>5.09</v>
      </c>
      <c r="D177" s="29">
        <v>94.87</v>
      </c>
      <c r="E177" s="29">
        <v>51.46</v>
      </c>
      <c r="F177" s="23">
        <f t="shared" si="78"/>
        <v>0.78596491228070176</v>
      </c>
      <c r="G177" s="23">
        <f t="shared" si="89"/>
        <v>3.085095515374392E-2</v>
      </c>
      <c r="H177" s="23">
        <f t="shared" si="79"/>
        <v>-4.1891640290448673E-2</v>
      </c>
      <c r="I177" s="24">
        <v>0.65290000000000004</v>
      </c>
      <c r="J177" s="22">
        <f t="shared" ref="J177" si="91">IF(SUM(M177:N177)&gt;=2,1,IF(SUM(M177:N177)&lt;=-2,-1,0))</f>
        <v>0</v>
      </c>
      <c r="K177" s="21">
        <f t="shared" si="75"/>
        <v>0</v>
      </c>
      <c r="L177" s="21"/>
      <c r="M177" s="22">
        <f t="shared" si="90"/>
        <v>1</v>
      </c>
      <c r="N177" s="22">
        <f t="shared" si="90"/>
        <v>0</v>
      </c>
      <c r="O177" s="25">
        <f t="shared" si="90"/>
        <v>0</v>
      </c>
      <c r="P177">
        <f t="shared" si="85"/>
        <v>0</v>
      </c>
    </row>
    <row r="178" spans="1:16" x14ac:dyDescent="0.2">
      <c r="A178" s="8">
        <v>37</v>
      </c>
      <c r="B178" s="9" t="s">
        <v>10</v>
      </c>
      <c r="C178" s="10">
        <v>13.01</v>
      </c>
      <c r="D178" s="10">
        <v>81.81</v>
      </c>
      <c r="E178" s="10">
        <v>45.76</v>
      </c>
      <c r="F178" s="11">
        <f t="shared" si="78"/>
        <v>0.22620169651272382</v>
      </c>
      <c r="G178" s="11">
        <f>(D178/D170-1)*-1</f>
        <v>2.4910607866507783E-2</v>
      </c>
      <c r="H178" s="11">
        <f t="shared" si="79"/>
        <v>-9.1703056768559055E-2</v>
      </c>
      <c r="I178" s="12">
        <v>1.1618999999999999</v>
      </c>
      <c r="J178" s="10">
        <f t="shared" ref="J178:J184" si="92">IF(SUM(M178:N178)&gt;=2,1,IF(SUM(M178:N178)&lt;=-2,-1,0))</f>
        <v>0</v>
      </c>
      <c r="K178" s="9">
        <f t="shared" si="75"/>
        <v>-1</v>
      </c>
      <c r="L178" s="9"/>
      <c r="M178" s="10">
        <f t="shared" si="90"/>
        <v>1</v>
      </c>
      <c r="N178" s="10">
        <f t="shared" si="90"/>
        <v>0</v>
      </c>
      <c r="O178" s="13">
        <f t="shared" si="90"/>
        <v>-1</v>
      </c>
      <c r="P178">
        <f t="shared" si="85"/>
        <v>6.6999999999999282E-3</v>
      </c>
    </row>
    <row r="179" spans="1:16" x14ac:dyDescent="0.2">
      <c r="A179" s="14">
        <v>37</v>
      </c>
      <c r="B179" s="15" t="s">
        <v>11</v>
      </c>
      <c r="C179" s="27">
        <v>13.71</v>
      </c>
      <c r="D179" s="27">
        <v>90.22</v>
      </c>
      <c r="E179" s="27">
        <v>100</v>
      </c>
      <c r="F179" s="17" t="str">
        <f t="shared" si="78"/>
        <v/>
      </c>
      <c r="G179" s="17">
        <f t="shared" ref="G179:G185" si="93">IF(D171=0,"",(D179/D171-1)*-1)</f>
        <v>9.0340794515023304E-2</v>
      </c>
      <c r="H179" s="17">
        <f t="shared" si="79"/>
        <v>4.4822902518023344E-2</v>
      </c>
      <c r="I179" s="18">
        <v>1.306</v>
      </c>
      <c r="J179" s="16">
        <f t="shared" si="92"/>
        <v>1</v>
      </c>
      <c r="K179" s="15">
        <f t="shared" si="75"/>
        <v>0</v>
      </c>
      <c r="L179" s="15"/>
      <c r="M179" s="16">
        <f t="shared" si="90"/>
        <v>1</v>
      </c>
      <c r="N179" s="16">
        <f t="shared" si="90"/>
        <v>1</v>
      </c>
      <c r="O179" s="19">
        <f t="shared" si="90"/>
        <v>0</v>
      </c>
      <c r="P179">
        <f t="shared" si="85"/>
        <v>0</v>
      </c>
    </row>
    <row r="180" spans="1:16" x14ac:dyDescent="0.2">
      <c r="A180" s="14">
        <v>37</v>
      </c>
      <c r="B180" s="15" t="s">
        <v>12</v>
      </c>
      <c r="C180" s="27">
        <v>84.25</v>
      </c>
      <c r="D180" s="27">
        <v>28.27</v>
      </c>
      <c r="E180" s="27">
        <v>37.369999999999997</v>
      </c>
      <c r="F180" s="17">
        <f t="shared" si="78"/>
        <v>-0.10496122383937101</v>
      </c>
      <c r="G180" s="17">
        <f t="shared" si="93"/>
        <v>-0.87840531561461788</v>
      </c>
      <c r="H180" s="17">
        <f t="shared" si="79"/>
        <v>0.19584000000000001</v>
      </c>
      <c r="I180" s="18">
        <v>0.96699999999999997</v>
      </c>
      <c r="J180" s="16">
        <f t="shared" si="92"/>
        <v>-1</v>
      </c>
      <c r="K180" s="15">
        <f t="shared" si="75"/>
        <v>1</v>
      </c>
      <c r="L180" s="15"/>
      <c r="M180" s="16">
        <f t="shared" si="90"/>
        <v>-1</v>
      </c>
      <c r="N180" s="16">
        <f t="shared" si="90"/>
        <v>-1</v>
      </c>
      <c r="O180" s="19">
        <f t="shared" si="90"/>
        <v>1</v>
      </c>
      <c r="P180">
        <f t="shared" si="85"/>
        <v>1.6000000000000458E-3</v>
      </c>
    </row>
    <row r="181" spans="1:16" x14ac:dyDescent="0.2">
      <c r="A181" s="14">
        <v>37</v>
      </c>
      <c r="B181" s="15" t="s">
        <v>13</v>
      </c>
      <c r="C181" s="27">
        <v>80.13</v>
      </c>
      <c r="D181" s="27">
        <v>18.29</v>
      </c>
      <c r="E181" s="27">
        <v>81.11</v>
      </c>
      <c r="F181" s="17">
        <f t="shared" si="78"/>
        <v>2.1154581368675984E-2</v>
      </c>
      <c r="G181" s="17">
        <f t="shared" si="93"/>
        <v>0.14692164179104483</v>
      </c>
      <c r="H181" s="17">
        <f t="shared" si="79"/>
        <v>-1.4818413700959487E-2</v>
      </c>
      <c r="I181" s="18">
        <v>1.3031999999999999</v>
      </c>
      <c r="J181" s="16">
        <f t="shared" si="92"/>
        <v>0</v>
      </c>
      <c r="K181" s="15">
        <f t="shared" si="75"/>
        <v>0</v>
      </c>
      <c r="L181" s="15"/>
      <c r="M181" s="16">
        <f t="shared" si="90"/>
        <v>0</v>
      </c>
      <c r="N181" s="16">
        <f t="shared" si="90"/>
        <v>1</v>
      </c>
      <c r="O181" s="19">
        <f t="shared" si="90"/>
        <v>0</v>
      </c>
      <c r="P181">
        <f t="shared" si="85"/>
        <v>0</v>
      </c>
    </row>
    <row r="182" spans="1:16" x14ac:dyDescent="0.2">
      <c r="A182" s="14">
        <v>37</v>
      </c>
      <c r="B182" s="15" t="s">
        <v>14</v>
      </c>
      <c r="C182" s="27">
        <v>42.77</v>
      </c>
      <c r="D182" s="27">
        <v>48.13</v>
      </c>
      <c r="E182" s="27">
        <v>73.84</v>
      </c>
      <c r="F182" s="17">
        <f t="shared" si="78"/>
        <v>8.4707075830585898E-2</v>
      </c>
      <c r="G182" s="17">
        <f t="shared" si="93"/>
        <v>6.0511419090376606E-2</v>
      </c>
      <c r="H182" s="17">
        <f t="shared" si="79"/>
        <v>4.2159662722698332E-3</v>
      </c>
      <c r="I182" s="18">
        <v>112.02</v>
      </c>
      <c r="J182" s="16">
        <f t="shared" si="92"/>
        <v>1</v>
      </c>
      <c r="K182" s="15">
        <f t="shared" si="75"/>
        <v>0</v>
      </c>
      <c r="L182" s="15"/>
      <c r="M182" s="16">
        <f t="shared" si="90"/>
        <v>1</v>
      </c>
      <c r="N182" s="16">
        <f t="shared" si="90"/>
        <v>1</v>
      </c>
      <c r="O182" s="19">
        <f t="shared" si="90"/>
        <v>0</v>
      </c>
      <c r="P182">
        <f t="shared" si="85"/>
        <v>0</v>
      </c>
    </row>
    <row r="183" spans="1:16" x14ac:dyDescent="0.2">
      <c r="A183" s="14">
        <v>37</v>
      </c>
      <c r="B183" s="15" t="s">
        <v>15</v>
      </c>
      <c r="C183" s="27">
        <v>4.47</v>
      </c>
      <c r="D183" s="27">
        <v>96.18</v>
      </c>
      <c r="E183" s="27">
        <v>69.53</v>
      </c>
      <c r="F183" s="17">
        <f t="shared" si="78"/>
        <v>-0.35868005738880915</v>
      </c>
      <c r="G183" s="17">
        <f t="shared" si="93"/>
        <v>-2.8883183568677806E-2</v>
      </c>
      <c r="H183" s="17">
        <f t="shared" si="79"/>
        <v>0.44043919618810845</v>
      </c>
      <c r="I183" s="18">
        <v>0.71499999999999997</v>
      </c>
      <c r="J183" s="16">
        <f t="shared" si="92"/>
        <v>0</v>
      </c>
      <c r="K183" s="15">
        <f t="shared" si="75"/>
        <v>-1</v>
      </c>
      <c r="L183" s="15"/>
      <c r="M183" s="16">
        <f t="shared" si="90"/>
        <v>-1</v>
      </c>
      <c r="N183" s="16">
        <f t="shared" si="90"/>
        <v>0</v>
      </c>
      <c r="O183" s="19">
        <f t="shared" si="90"/>
        <v>1</v>
      </c>
      <c r="P183">
        <f t="shared" si="85"/>
        <v>4.9000000000000155E-3</v>
      </c>
    </row>
    <row r="184" spans="1:16" x14ac:dyDescent="0.2">
      <c r="A184" s="14">
        <v>37</v>
      </c>
      <c r="B184" s="15" t="s">
        <v>16</v>
      </c>
      <c r="C184" s="27">
        <v>0</v>
      </c>
      <c r="D184" s="27">
        <v>100</v>
      </c>
      <c r="E184" s="27">
        <v>40.61</v>
      </c>
      <c r="F184" s="17" t="str">
        <f t="shared" si="78"/>
        <v/>
      </c>
      <c r="G184" s="17">
        <f t="shared" si="93"/>
        <v>-3.7990450487855432E-2</v>
      </c>
      <c r="H184" s="17">
        <f t="shared" si="79"/>
        <v>-5.8751529987760565E-3</v>
      </c>
      <c r="I184" s="18">
        <v>1193.25</v>
      </c>
      <c r="J184" s="16">
        <f t="shared" si="92"/>
        <v>0</v>
      </c>
      <c r="K184" s="15">
        <f t="shared" si="75"/>
        <v>0</v>
      </c>
      <c r="L184" s="15"/>
      <c r="M184" s="16">
        <f t="shared" si="90"/>
        <v>1</v>
      </c>
      <c r="N184" s="16">
        <f t="shared" si="90"/>
        <v>0</v>
      </c>
      <c r="O184" s="19">
        <f t="shared" si="90"/>
        <v>0</v>
      </c>
      <c r="P184">
        <f t="shared" si="85"/>
        <v>0</v>
      </c>
    </row>
    <row r="185" spans="1:16" x14ac:dyDescent="0.2">
      <c r="A185" s="28">
        <v>37</v>
      </c>
      <c r="B185" s="21" t="s">
        <v>17</v>
      </c>
      <c r="C185" s="29">
        <v>3.31</v>
      </c>
      <c r="D185" s="29">
        <v>95.97</v>
      </c>
      <c r="E185" s="29">
        <v>54.47</v>
      </c>
      <c r="F185" s="23">
        <f t="shared" si="78"/>
        <v>-0.349705304518664</v>
      </c>
      <c r="G185" s="23">
        <f t="shared" si="93"/>
        <v>-1.1594813955939642E-2</v>
      </c>
      <c r="H185" s="23">
        <f t="shared" si="79"/>
        <v>5.8492032646715764E-2</v>
      </c>
      <c r="I185" s="24">
        <v>0.65390000000000004</v>
      </c>
      <c r="J185" s="22">
        <f t="shared" ref="J185" si="94">IF(SUM(M185:N185)&gt;=2,1,IF(SUM(M185:N185)&lt;=-2,-1,0))</f>
        <v>0</v>
      </c>
      <c r="K185" s="21">
        <f t="shared" si="75"/>
        <v>0</v>
      </c>
      <c r="L185" s="21"/>
      <c r="M185" s="22">
        <f t="shared" si="90"/>
        <v>-1</v>
      </c>
      <c r="N185" s="22">
        <f t="shared" si="90"/>
        <v>0</v>
      </c>
      <c r="O185" s="25">
        <f t="shared" si="90"/>
        <v>1</v>
      </c>
      <c r="P185">
        <f t="shared" si="85"/>
        <v>0</v>
      </c>
    </row>
  </sheetData>
  <mergeCells count="1">
    <mergeCell ref="T3:AE30"/>
  </mergeCells>
  <conditionalFormatting sqref="J4:L10">
    <cfRule type="iconSet" priority="230">
      <iconSet iconSet="3Arrows">
        <cfvo type="percent" val="0"/>
        <cfvo type="percent" val="0"/>
        <cfvo type="percent" val="1"/>
      </iconSet>
    </cfRule>
  </conditionalFormatting>
  <conditionalFormatting sqref="J11:L24">
    <cfRule type="iconSet" priority="228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226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117" priority="224">
      <formula>J11=1</formula>
    </cfRule>
    <cfRule type="expression" dxfId="116" priority="225">
      <formula>J11=-1</formula>
    </cfRule>
  </conditionalFormatting>
  <conditionalFormatting sqref="B12:B17">
    <cfRule type="expression" dxfId="115" priority="222">
      <formula>J12=1</formula>
    </cfRule>
    <cfRule type="expression" dxfId="114" priority="223">
      <formula>J12=-1</formula>
    </cfRule>
  </conditionalFormatting>
  <conditionalFormatting sqref="B18">
    <cfRule type="expression" dxfId="113" priority="220">
      <formula>J18=1</formula>
    </cfRule>
    <cfRule type="expression" dxfId="112" priority="221">
      <formula>J18=-1</formula>
    </cfRule>
  </conditionalFormatting>
  <conditionalFormatting sqref="B19:B24">
    <cfRule type="expression" dxfId="111" priority="218">
      <formula>J19=1</formula>
    </cfRule>
    <cfRule type="expression" dxfId="110" priority="219">
      <formula>J19=-1</formula>
    </cfRule>
  </conditionalFormatting>
  <conditionalFormatting sqref="J25:L31">
    <cfRule type="iconSet" priority="215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213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109" priority="211">
      <formula>J25=1</formula>
    </cfRule>
    <cfRule type="expression" dxfId="108" priority="212">
      <formula>J25=-1</formula>
    </cfRule>
  </conditionalFormatting>
  <conditionalFormatting sqref="B26:B31">
    <cfRule type="expression" dxfId="107" priority="209">
      <formula>J26=1</formula>
    </cfRule>
    <cfRule type="expression" dxfId="106" priority="210">
      <formula>J26=-1</formula>
    </cfRule>
  </conditionalFormatting>
  <conditionalFormatting sqref="J32:L38">
    <cfRule type="iconSet" priority="206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204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105" priority="202">
      <formula>J32=1</formula>
    </cfRule>
    <cfRule type="expression" dxfId="104" priority="203">
      <formula>J32=-1</formula>
    </cfRule>
  </conditionalFormatting>
  <conditionalFormatting sqref="B33:B38">
    <cfRule type="expression" dxfId="103" priority="200">
      <formula>J33=1</formula>
    </cfRule>
    <cfRule type="expression" dxfId="102" priority="201">
      <formula>J33=-1</formula>
    </cfRule>
  </conditionalFormatting>
  <conditionalFormatting sqref="J39:L45">
    <cfRule type="iconSet" priority="197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195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101" priority="193">
      <formula>J39=1</formula>
    </cfRule>
    <cfRule type="expression" dxfId="100" priority="194">
      <formula>J39=-1</formula>
    </cfRule>
  </conditionalFormatting>
  <conditionalFormatting sqref="B40:B45">
    <cfRule type="expression" dxfId="99" priority="191">
      <formula>J40=1</formula>
    </cfRule>
    <cfRule type="expression" dxfId="98" priority="192">
      <formula>J40=-1</formula>
    </cfRule>
  </conditionalFormatting>
  <conditionalFormatting sqref="J46:L52">
    <cfRule type="iconSet" priority="188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186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97" priority="184">
      <formula>J46=1</formula>
    </cfRule>
    <cfRule type="expression" dxfId="96" priority="185">
      <formula>J46=-1</formula>
    </cfRule>
  </conditionalFormatting>
  <conditionalFormatting sqref="B47:B52">
    <cfRule type="expression" dxfId="95" priority="182">
      <formula>J47=1</formula>
    </cfRule>
    <cfRule type="expression" dxfId="94" priority="183">
      <formula>J47=-1</formula>
    </cfRule>
  </conditionalFormatting>
  <conditionalFormatting sqref="J53:L59">
    <cfRule type="iconSet" priority="179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177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93" priority="175">
      <formula>J53=1</formula>
    </cfRule>
    <cfRule type="expression" dxfId="92" priority="176">
      <formula>J53=-1</formula>
    </cfRule>
  </conditionalFormatting>
  <conditionalFormatting sqref="B54:B59">
    <cfRule type="expression" dxfId="91" priority="173">
      <formula>J54=1</formula>
    </cfRule>
    <cfRule type="expression" dxfId="90" priority="174">
      <formula>J54=-1</formula>
    </cfRule>
  </conditionalFormatting>
  <conditionalFormatting sqref="J60:L66">
    <cfRule type="iconSet" priority="170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168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89" priority="166">
      <formula>J60=1</formula>
    </cfRule>
    <cfRule type="expression" dxfId="88" priority="167">
      <formula>J60=-1</formula>
    </cfRule>
  </conditionalFormatting>
  <conditionalFormatting sqref="B61:B66">
    <cfRule type="expression" dxfId="87" priority="164">
      <formula>J61=1</formula>
    </cfRule>
    <cfRule type="expression" dxfId="86" priority="165">
      <formula>J61=-1</formula>
    </cfRule>
  </conditionalFormatting>
  <conditionalFormatting sqref="J67:L73">
    <cfRule type="iconSet" priority="161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59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85" priority="157">
      <formula>J67=1</formula>
    </cfRule>
    <cfRule type="expression" dxfId="84" priority="158">
      <formula>J67=-1</formula>
    </cfRule>
  </conditionalFormatting>
  <conditionalFormatting sqref="B68:B73">
    <cfRule type="expression" dxfId="83" priority="155">
      <formula>J68=1</formula>
    </cfRule>
    <cfRule type="expression" dxfId="82" priority="156">
      <formula>J68=-1</formula>
    </cfRule>
  </conditionalFormatting>
  <conditionalFormatting sqref="J74:L81">
    <cfRule type="iconSet" priority="152">
      <iconSet iconSet="3Arrows">
        <cfvo type="percent" val="0"/>
        <cfvo type="percent" val="0"/>
        <cfvo type="percent" val="1"/>
      </iconSet>
    </cfRule>
  </conditionalFormatting>
  <conditionalFormatting sqref="F74:H81">
    <cfRule type="iconSet" priority="150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81" priority="148">
      <formula>J74=1</formula>
    </cfRule>
    <cfRule type="expression" dxfId="80" priority="149">
      <formula>J74=-1</formula>
    </cfRule>
  </conditionalFormatting>
  <conditionalFormatting sqref="B75:B80">
    <cfRule type="expression" dxfId="79" priority="146">
      <formula>J75=1</formula>
    </cfRule>
    <cfRule type="expression" dxfId="78" priority="147">
      <formula>J75=-1</formula>
    </cfRule>
  </conditionalFormatting>
  <conditionalFormatting sqref="J82:L89">
    <cfRule type="iconSet" priority="143">
      <iconSet iconSet="3Arrows">
        <cfvo type="percent" val="0"/>
        <cfvo type="percent" val="0"/>
        <cfvo type="percent" val="1"/>
      </iconSet>
    </cfRule>
  </conditionalFormatting>
  <conditionalFormatting sqref="F82:H89">
    <cfRule type="iconSet" priority="141">
      <iconSet iconSet="3Arrows">
        <cfvo type="percent" val="0"/>
        <cfvo type="num" val="-0.05"/>
        <cfvo type="num" val="0.05"/>
      </iconSet>
    </cfRule>
  </conditionalFormatting>
  <conditionalFormatting sqref="B82">
    <cfRule type="expression" dxfId="77" priority="139">
      <formula>J82=1</formula>
    </cfRule>
    <cfRule type="expression" dxfId="76" priority="140">
      <formula>J82=-1</formula>
    </cfRule>
  </conditionalFormatting>
  <conditionalFormatting sqref="B83:B88">
    <cfRule type="expression" dxfId="75" priority="137">
      <formula>J83=1</formula>
    </cfRule>
    <cfRule type="expression" dxfId="74" priority="138">
      <formula>J83=-1</formula>
    </cfRule>
  </conditionalFormatting>
  <conditionalFormatting sqref="J90:L97">
    <cfRule type="iconSet" priority="134">
      <iconSet iconSet="3Arrows">
        <cfvo type="percent" val="0"/>
        <cfvo type="percent" val="0"/>
        <cfvo type="percent" val="1"/>
      </iconSet>
    </cfRule>
  </conditionalFormatting>
  <conditionalFormatting sqref="F90:H97">
    <cfRule type="iconSet" priority="132">
      <iconSet iconSet="3Arrows">
        <cfvo type="percent" val="0"/>
        <cfvo type="num" val="-0.05"/>
        <cfvo type="num" val="0.05"/>
      </iconSet>
    </cfRule>
  </conditionalFormatting>
  <conditionalFormatting sqref="B90">
    <cfRule type="expression" dxfId="73" priority="130">
      <formula>J90=1</formula>
    </cfRule>
    <cfRule type="expression" dxfId="72" priority="131">
      <formula>J90=-1</formula>
    </cfRule>
  </conditionalFormatting>
  <conditionalFormatting sqref="B91:B96">
    <cfRule type="expression" dxfId="71" priority="128">
      <formula>J91=1</formula>
    </cfRule>
    <cfRule type="expression" dxfId="70" priority="129">
      <formula>J91=-1</formula>
    </cfRule>
  </conditionalFormatting>
  <conditionalFormatting sqref="J98:L105">
    <cfRule type="iconSet" priority="125">
      <iconSet iconSet="3Arrows">
        <cfvo type="percent" val="0"/>
        <cfvo type="percent" val="0"/>
        <cfvo type="percent" val="1"/>
      </iconSet>
    </cfRule>
  </conditionalFormatting>
  <conditionalFormatting sqref="F98:H105">
    <cfRule type="iconSet" priority="123">
      <iconSet iconSet="3Arrows">
        <cfvo type="percent" val="0"/>
        <cfvo type="num" val="-0.05"/>
        <cfvo type="num" val="0.05"/>
      </iconSet>
    </cfRule>
  </conditionalFormatting>
  <conditionalFormatting sqref="B98">
    <cfRule type="expression" dxfId="69" priority="121">
      <formula>J98=1</formula>
    </cfRule>
    <cfRule type="expression" dxfId="68" priority="122">
      <formula>J98=-1</formula>
    </cfRule>
  </conditionalFormatting>
  <conditionalFormatting sqref="B99:B104">
    <cfRule type="expression" dxfId="67" priority="119">
      <formula>J99=1</formula>
    </cfRule>
    <cfRule type="expression" dxfId="66" priority="120">
      <formula>J99=-1</formula>
    </cfRule>
  </conditionalFormatting>
  <conditionalFormatting sqref="B105">
    <cfRule type="expression" dxfId="65" priority="115">
      <formula>J105=1</formula>
    </cfRule>
    <cfRule type="expression" dxfId="64" priority="116">
      <formula>J105=-1</formula>
    </cfRule>
  </conditionalFormatting>
  <conditionalFormatting sqref="B89">
    <cfRule type="expression" dxfId="63" priority="113">
      <formula>J89=1</formula>
    </cfRule>
    <cfRule type="expression" dxfId="62" priority="114">
      <formula>J89=-1</formula>
    </cfRule>
  </conditionalFormatting>
  <conditionalFormatting sqref="B81">
    <cfRule type="expression" dxfId="61" priority="111">
      <formula>J81=1</formula>
    </cfRule>
    <cfRule type="expression" dxfId="60" priority="112">
      <formula>J81=-1</formula>
    </cfRule>
  </conditionalFormatting>
  <conditionalFormatting sqref="J106:L113">
    <cfRule type="iconSet" priority="110">
      <iconSet iconSet="3Arrows">
        <cfvo type="percent" val="0"/>
        <cfvo type="percent" val="0"/>
        <cfvo type="percent" val="1"/>
      </iconSet>
    </cfRule>
  </conditionalFormatting>
  <conditionalFormatting sqref="F106:H113">
    <cfRule type="iconSet" priority="108">
      <iconSet iconSet="3Arrows">
        <cfvo type="percent" val="0"/>
        <cfvo type="num" val="-0.05"/>
        <cfvo type="num" val="0.05"/>
      </iconSet>
    </cfRule>
  </conditionalFormatting>
  <conditionalFormatting sqref="B106">
    <cfRule type="expression" dxfId="59" priority="106">
      <formula>J106=1</formula>
    </cfRule>
    <cfRule type="expression" dxfId="58" priority="107">
      <formula>J106=-1</formula>
    </cfRule>
  </conditionalFormatting>
  <conditionalFormatting sqref="B107:B112">
    <cfRule type="expression" dxfId="57" priority="104">
      <formula>J107=1</formula>
    </cfRule>
    <cfRule type="expression" dxfId="56" priority="105">
      <formula>J107=-1</formula>
    </cfRule>
  </conditionalFormatting>
  <conditionalFormatting sqref="B113">
    <cfRule type="expression" dxfId="55" priority="100">
      <formula>J113=1</formula>
    </cfRule>
    <cfRule type="expression" dxfId="54" priority="101">
      <formula>J113=-1</formula>
    </cfRule>
  </conditionalFormatting>
  <conditionalFormatting sqref="J114:L121">
    <cfRule type="iconSet" priority="99">
      <iconSet iconSet="3Arrows">
        <cfvo type="percent" val="0"/>
        <cfvo type="percent" val="0"/>
        <cfvo type="percent" val="1"/>
      </iconSet>
    </cfRule>
  </conditionalFormatting>
  <conditionalFormatting sqref="F114:H121">
    <cfRule type="iconSet" priority="97">
      <iconSet iconSet="3Arrows">
        <cfvo type="percent" val="0"/>
        <cfvo type="num" val="-0.05"/>
        <cfvo type="num" val="0.05"/>
      </iconSet>
    </cfRule>
  </conditionalFormatting>
  <conditionalFormatting sqref="B114">
    <cfRule type="expression" dxfId="53" priority="95">
      <formula>J114=1</formula>
    </cfRule>
    <cfRule type="expression" dxfId="52" priority="96">
      <formula>J114=-1</formula>
    </cfRule>
  </conditionalFormatting>
  <conditionalFormatting sqref="B115:B120">
    <cfRule type="expression" dxfId="51" priority="93">
      <formula>J115=1</formula>
    </cfRule>
    <cfRule type="expression" dxfId="50" priority="94">
      <formula>J115=-1</formula>
    </cfRule>
  </conditionalFormatting>
  <conditionalFormatting sqref="B121">
    <cfRule type="expression" dxfId="49" priority="89">
      <formula>J121=1</formula>
    </cfRule>
    <cfRule type="expression" dxfId="48" priority="90">
      <formula>J121=-1</formula>
    </cfRule>
  </conditionalFormatting>
  <conditionalFormatting sqref="J122:L129">
    <cfRule type="iconSet" priority="88">
      <iconSet iconSet="3Arrows">
        <cfvo type="percent" val="0"/>
        <cfvo type="percent" val="0"/>
        <cfvo type="percent" val="1"/>
      </iconSet>
    </cfRule>
  </conditionalFormatting>
  <conditionalFormatting sqref="F122:H129">
    <cfRule type="iconSet" priority="86">
      <iconSet iconSet="3Arrows">
        <cfvo type="percent" val="0"/>
        <cfvo type="num" val="-0.05"/>
        <cfvo type="num" val="0.05"/>
      </iconSet>
    </cfRule>
  </conditionalFormatting>
  <conditionalFormatting sqref="B122">
    <cfRule type="expression" dxfId="47" priority="84">
      <formula>J122=1</formula>
    </cfRule>
    <cfRule type="expression" dxfId="46" priority="85">
      <formula>J122=-1</formula>
    </cfRule>
  </conditionalFormatting>
  <conditionalFormatting sqref="B123:B128">
    <cfRule type="expression" dxfId="45" priority="82">
      <formula>J123=1</formula>
    </cfRule>
    <cfRule type="expression" dxfId="44" priority="83">
      <formula>J123=-1</formula>
    </cfRule>
  </conditionalFormatting>
  <conditionalFormatting sqref="B129">
    <cfRule type="expression" dxfId="43" priority="78">
      <formula>J129=1</formula>
    </cfRule>
    <cfRule type="expression" dxfId="42" priority="79">
      <formula>J129=-1</formula>
    </cfRule>
  </conditionalFormatting>
  <conditionalFormatting sqref="J130:L137">
    <cfRule type="iconSet" priority="77">
      <iconSet iconSet="3Arrows">
        <cfvo type="percent" val="0"/>
        <cfvo type="percent" val="0"/>
        <cfvo type="percent" val="1"/>
      </iconSet>
    </cfRule>
  </conditionalFormatting>
  <conditionalFormatting sqref="F130:H137">
    <cfRule type="iconSet" priority="75">
      <iconSet iconSet="3Arrows">
        <cfvo type="percent" val="0"/>
        <cfvo type="num" val="-0.05"/>
        <cfvo type="num" val="0.05"/>
      </iconSet>
    </cfRule>
  </conditionalFormatting>
  <conditionalFormatting sqref="B130">
    <cfRule type="expression" dxfId="41" priority="73">
      <formula>J130=1</formula>
    </cfRule>
    <cfRule type="expression" dxfId="40" priority="74">
      <formula>J130=-1</formula>
    </cfRule>
  </conditionalFormatting>
  <conditionalFormatting sqref="B131:B136">
    <cfRule type="expression" dxfId="39" priority="71">
      <formula>J131=1</formula>
    </cfRule>
    <cfRule type="expression" dxfId="38" priority="72">
      <formula>J131=-1</formula>
    </cfRule>
  </conditionalFormatting>
  <conditionalFormatting sqref="B137">
    <cfRule type="expression" dxfId="37" priority="67">
      <formula>J137=1</formula>
    </cfRule>
    <cfRule type="expression" dxfId="36" priority="68">
      <formula>J137=-1</formula>
    </cfRule>
  </conditionalFormatting>
  <conditionalFormatting sqref="J138:L145">
    <cfRule type="iconSet" priority="66">
      <iconSet iconSet="3Arrows">
        <cfvo type="percent" val="0"/>
        <cfvo type="percent" val="0"/>
        <cfvo type="percent" val="1"/>
      </iconSet>
    </cfRule>
  </conditionalFormatting>
  <conditionalFormatting sqref="F138:H145">
    <cfRule type="iconSet" priority="64">
      <iconSet iconSet="3Arrows">
        <cfvo type="percent" val="0"/>
        <cfvo type="num" val="-0.05"/>
        <cfvo type="num" val="0.05"/>
      </iconSet>
    </cfRule>
  </conditionalFormatting>
  <conditionalFormatting sqref="B138">
    <cfRule type="expression" dxfId="35" priority="62">
      <formula>J138=1</formula>
    </cfRule>
    <cfRule type="expression" dxfId="34" priority="63">
      <formula>J138=-1</formula>
    </cfRule>
  </conditionalFormatting>
  <conditionalFormatting sqref="B139:B144">
    <cfRule type="expression" dxfId="33" priority="60">
      <formula>J139=1</formula>
    </cfRule>
    <cfRule type="expression" dxfId="32" priority="61">
      <formula>J139=-1</formula>
    </cfRule>
  </conditionalFormatting>
  <conditionalFormatting sqref="B145">
    <cfRule type="expression" dxfId="31" priority="56">
      <formula>J145=1</formula>
    </cfRule>
    <cfRule type="expression" dxfId="30" priority="57">
      <formula>J145=-1</formula>
    </cfRule>
  </conditionalFormatting>
  <conditionalFormatting sqref="J146:L153">
    <cfRule type="iconSet" priority="55">
      <iconSet iconSet="3Arrows">
        <cfvo type="percent" val="0"/>
        <cfvo type="percent" val="0"/>
        <cfvo type="percent" val="1"/>
      </iconSet>
    </cfRule>
  </conditionalFormatting>
  <conditionalFormatting sqref="F146:H153">
    <cfRule type="iconSet" priority="53">
      <iconSet iconSet="3Arrows">
        <cfvo type="percent" val="0"/>
        <cfvo type="num" val="-0.05"/>
        <cfvo type="num" val="0.05"/>
      </iconSet>
    </cfRule>
  </conditionalFormatting>
  <conditionalFormatting sqref="B146">
    <cfRule type="expression" dxfId="29" priority="51">
      <formula>J146=1</formula>
    </cfRule>
    <cfRule type="expression" dxfId="28" priority="52">
      <formula>J146=-1</formula>
    </cfRule>
  </conditionalFormatting>
  <conditionalFormatting sqref="B147:B152">
    <cfRule type="expression" dxfId="27" priority="49">
      <formula>J147=1</formula>
    </cfRule>
    <cfRule type="expression" dxfId="26" priority="50">
      <formula>J147=-1</formula>
    </cfRule>
  </conditionalFormatting>
  <conditionalFormatting sqref="B153">
    <cfRule type="expression" dxfId="25" priority="45">
      <formula>J153=1</formula>
    </cfRule>
    <cfRule type="expression" dxfId="24" priority="46">
      <formula>J153=-1</formula>
    </cfRule>
  </conditionalFormatting>
  <conditionalFormatting sqref="J154:L161">
    <cfRule type="iconSet" priority="44">
      <iconSet iconSet="3Arrows">
        <cfvo type="percent" val="0"/>
        <cfvo type="percent" val="0"/>
        <cfvo type="percent" val="1"/>
      </iconSet>
    </cfRule>
  </conditionalFormatting>
  <conditionalFormatting sqref="F154:H161">
    <cfRule type="iconSet" priority="42">
      <iconSet iconSet="3Arrows">
        <cfvo type="percent" val="0"/>
        <cfvo type="num" val="-0.05"/>
        <cfvo type="num" val="0.05"/>
      </iconSet>
    </cfRule>
  </conditionalFormatting>
  <conditionalFormatting sqref="B154">
    <cfRule type="expression" dxfId="23" priority="40">
      <formula>J154=1</formula>
    </cfRule>
    <cfRule type="expression" dxfId="22" priority="41">
      <formula>J154=-1</formula>
    </cfRule>
  </conditionalFormatting>
  <conditionalFormatting sqref="B155:B160">
    <cfRule type="expression" dxfId="21" priority="38">
      <formula>J155=1</formula>
    </cfRule>
    <cfRule type="expression" dxfId="20" priority="39">
      <formula>J155=-1</formula>
    </cfRule>
  </conditionalFormatting>
  <conditionalFormatting sqref="B161">
    <cfRule type="expression" dxfId="19" priority="34">
      <formula>J161=1</formula>
    </cfRule>
    <cfRule type="expression" dxfId="18" priority="35">
      <formula>J161=-1</formula>
    </cfRule>
  </conditionalFormatting>
  <conditionalFormatting sqref="J162:L169">
    <cfRule type="iconSet" priority="33">
      <iconSet iconSet="3Arrows">
        <cfvo type="percent" val="0"/>
        <cfvo type="percent" val="0"/>
        <cfvo type="percent" val="1"/>
      </iconSet>
    </cfRule>
  </conditionalFormatting>
  <conditionalFormatting sqref="F162:H169">
    <cfRule type="iconSet" priority="31">
      <iconSet iconSet="3Arrows">
        <cfvo type="percent" val="0"/>
        <cfvo type="num" val="-0.05"/>
        <cfvo type="num" val="0.05"/>
      </iconSet>
    </cfRule>
  </conditionalFormatting>
  <conditionalFormatting sqref="B162">
    <cfRule type="expression" dxfId="17" priority="29">
      <formula>J162=1</formula>
    </cfRule>
    <cfRule type="expression" dxfId="16" priority="30">
      <formula>J162=-1</formula>
    </cfRule>
  </conditionalFormatting>
  <conditionalFormatting sqref="B163:B168">
    <cfRule type="expression" dxfId="15" priority="27">
      <formula>J163=1</formula>
    </cfRule>
    <cfRule type="expression" dxfId="14" priority="28">
      <formula>J163=-1</formula>
    </cfRule>
  </conditionalFormatting>
  <conditionalFormatting sqref="B169">
    <cfRule type="expression" dxfId="13" priority="23">
      <formula>J169=1</formula>
    </cfRule>
    <cfRule type="expression" dxfId="12" priority="24">
      <formula>J169=-1</formula>
    </cfRule>
  </conditionalFormatting>
  <conditionalFormatting sqref="J170:L177">
    <cfRule type="iconSet" priority="22">
      <iconSet iconSet="3Arrows">
        <cfvo type="percent" val="0"/>
        <cfvo type="percent" val="0"/>
        <cfvo type="percent" val="1"/>
      </iconSet>
    </cfRule>
  </conditionalFormatting>
  <conditionalFormatting sqref="F170:H177">
    <cfRule type="iconSet" priority="20">
      <iconSet iconSet="3Arrows">
        <cfvo type="percent" val="0"/>
        <cfvo type="num" val="-0.05"/>
        <cfvo type="num" val="0.05"/>
      </iconSet>
    </cfRule>
  </conditionalFormatting>
  <conditionalFormatting sqref="B170">
    <cfRule type="expression" dxfId="11" priority="18">
      <formula>J170=1</formula>
    </cfRule>
    <cfRule type="expression" dxfId="10" priority="19">
      <formula>J170=-1</formula>
    </cfRule>
  </conditionalFormatting>
  <conditionalFormatting sqref="B171:B176">
    <cfRule type="expression" dxfId="9" priority="16">
      <formula>J171=1</formula>
    </cfRule>
    <cfRule type="expression" dxfId="8" priority="17">
      <formula>J171=-1</formula>
    </cfRule>
  </conditionalFormatting>
  <conditionalFormatting sqref="B177">
    <cfRule type="expression" dxfId="7" priority="12">
      <formula>J177=1</formula>
    </cfRule>
    <cfRule type="expression" dxfId="6" priority="13">
      <formula>J177=-1</formula>
    </cfRule>
  </conditionalFormatting>
  <conditionalFormatting sqref="J178:L185">
    <cfRule type="iconSet" priority="11">
      <iconSet iconSet="3Arrows">
        <cfvo type="percent" val="0"/>
        <cfvo type="percent" val="0"/>
        <cfvo type="percent" val="1"/>
      </iconSet>
    </cfRule>
  </conditionalFormatting>
  <conditionalFormatting sqref="F178:H185">
    <cfRule type="iconSet" priority="9">
      <iconSet iconSet="3Arrows">
        <cfvo type="percent" val="0"/>
        <cfvo type="num" val="-0.05"/>
        <cfvo type="num" val="0.05"/>
      </iconSet>
    </cfRule>
  </conditionalFormatting>
  <conditionalFormatting sqref="B178">
    <cfRule type="expression" dxfId="5" priority="7">
      <formula>J178=1</formula>
    </cfRule>
    <cfRule type="expression" dxfId="4" priority="8">
      <formula>J178=-1</formula>
    </cfRule>
  </conditionalFormatting>
  <conditionalFormatting sqref="B179:B184">
    <cfRule type="expression" dxfId="3" priority="5">
      <formula>J179=1</formula>
    </cfRule>
    <cfRule type="expression" dxfId="2" priority="6">
      <formula>J179=-1</formula>
    </cfRule>
  </conditionalFormatting>
  <conditionalFormatting sqref="B185">
    <cfRule type="expression" dxfId="1" priority="1">
      <formula>J185=1</formula>
    </cfRule>
    <cfRule type="expression" dxfId="0" priority="2">
      <formula>J185=-1</formula>
    </cfRule>
  </conditionalFormatting>
  <dataValidations count="1">
    <dataValidation type="list" allowBlank="1" showInputMessage="1" showErrorMessage="1" sqref="B98:B104 B90:B96 B4:B80 B82:B88 B106:B112 B114:B120 B122:B128 B130:B136 B138:B144 B146:B152 B154:B160 B162:B168 B170:B176 B178:B184" xr:uid="{F08C4E59-3657-42EB-805C-69788E1A80F4}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29" id="{80B56A0F-7083-41B3-A2AC-1672C064F9B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J4:L10</xm:sqref>
        </x14:conditionalFormatting>
        <x14:conditionalFormatting xmlns:xm="http://schemas.microsoft.com/office/excel/2006/main">
          <x14:cfRule type="iconSet" priority="227" id="{066AC913-D94E-4040-8DAF-D90FACD89F2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J11:L24</xm:sqref>
        </x14:conditionalFormatting>
        <x14:conditionalFormatting xmlns:xm="http://schemas.microsoft.com/office/excel/2006/main">
          <x14:cfRule type="iconSet" priority="217" id="{94C8BBE2-D675-467D-B828-08AC81031D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K24:L24</xm:sqref>
        </x14:conditionalFormatting>
        <x14:conditionalFormatting xmlns:xm="http://schemas.microsoft.com/office/excel/2006/main">
          <x14:cfRule type="iconSet" priority="216" id="{DCC21D9A-12CF-4AAA-AC2B-55B0EDC3611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K18:L23</xm:sqref>
        </x14:conditionalFormatting>
        <x14:conditionalFormatting xmlns:xm="http://schemas.microsoft.com/office/excel/2006/main">
          <x14:cfRule type="iconSet" priority="214" id="{415E7861-D8E3-4AB4-AD25-779A8F15384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J25:L31</xm:sqref>
        </x14:conditionalFormatting>
        <x14:conditionalFormatting xmlns:xm="http://schemas.microsoft.com/office/excel/2006/main">
          <x14:cfRule type="iconSet" priority="208" id="{DC530D14-64A1-4BC9-9E60-F1CD04BB1ED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K31:L31</xm:sqref>
        </x14:conditionalFormatting>
        <x14:conditionalFormatting xmlns:xm="http://schemas.microsoft.com/office/excel/2006/main">
          <x14:cfRule type="iconSet" priority="207" id="{68A757AB-B2BC-4242-BB53-A9D490D2923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K25:L30</xm:sqref>
        </x14:conditionalFormatting>
        <x14:conditionalFormatting xmlns:xm="http://schemas.microsoft.com/office/excel/2006/main">
          <x14:cfRule type="iconSet" priority="205" id="{3F298DE1-5377-48A8-BEA7-36D0C3D45EE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J32:L38</xm:sqref>
        </x14:conditionalFormatting>
        <x14:conditionalFormatting xmlns:xm="http://schemas.microsoft.com/office/excel/2006/main">
          <x14:cfRule type="iconSet" priority="199" id="{363C5585-57F1-4212-BE71-F9DDFA3D0FB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K38:L38</xm:sqref>
        </x14:conditionalFormatting>
        <x14:conditionalFormatting xmlns:xm="http://schemas.microsoft.com/office/excel/2006/main">
          <x14:cfRule type="iconSet" priority="198" id="{58047E29-3F3A-4540-BE94-0EEC292183A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K32:L37</xm:sqref>
        </x14:conditionalFormatting>
        <x14:conditionalFormatting xmlns:xm="http://schemas.microsoft.com/office/excel/2006/main">
          <x14:cfRule type="iconSet" priority="196" id="{7B47414F-26B6-4461-9537-550BC8BB21D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J39:L45</xm:sqref>
        </x14:conditionalFormatting>
        <x14:conditionalFormatting xmlns:xm="http://schemas.microsoft.com/office/excel/2006/main">
          <x14:cfRule type="iconSet" priority="190" id="{D57E2616-C6E4-4A3F-8ACB-7B6F69AFFB0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K45:L45</xm:sqref>
        </x14:conditionalFormatting>
        <x14:conditionalFormatting xmlns:xm="http://schemas.microsoft.com/office/excel/2006/main">
          <x14:cfRule type="iconSet" priority="189" id="{74A4A0A5-DB32-4BC8-9E14-0977C1B8F45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K39:L44</xm:sqref>
        </x14:conditionalFormatting>
        <x14:conditionalFormatting xmlns:xm="http://schemas.microsoft.com/office/excel/2006/main">
          <x14:cfRule type="iconSet" priority="187" id="{A060F1E9-9D6B-45F9-9D24-07BB436CC18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J46:L52</xm:sqref>
        </x14:conditionalFormatting>
        <x14:conditionalFormatting xmlns:xm="http://schemas.microsoft.com/office/excel/2006/main">
          <x14:cfRule type="iconSet" priority="181" id="{48766E87-9F64-4EA8-878E-93684D05E9F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K52:L52</xm:sqref>
        </x14:conditionalFormatting>
        <x14:conditionalFormatting xmlns:xm="http://schemas.microsoft.com/office/excel/2006/main">
          <x14:cfRule type="iconSet" priority="180" id="{2FCE5ABC-3827-404F-828D-BD0D85046B9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K46:L51</xm:sqref>
        </x14:conditionalFormatting>
        <x14:conditionalFormatting xmlns:xm="http://schemas.microsoft.com/office/excel/2006/main">
          <x14:cfRule type="iconSet" priority="178" id="{85D39F4D-044F-4850-B229-F691D6CF271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J53:L59</xm:sqref>
        </x14:conditionalFormatting>
        <x14:conditionalFormatting xmlns:xm="http://schemas.microsoft.com/office/excel/2006/main">
          <x14:cfRule type="iconSet" priority="172" id="{B5675585-E00D-4792-BAA6-090174FF4BD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K59:L59</xm:sqref>
        </x14:conditionalFormatting>
        <x14:conditionalFormatting xmlns:xm="http://schemas.microsoft.com/office/excel/2006/main">
          <x14:cfRule type="iconSet" priority="171" id="{807A6671-D346-4B59-BED0-1D0BF1BE8ED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K53:L58</xm:sqref>
        </x14:conditionalFormatting>
        <x14:conditionalFormatting xmlns:xm="http://schemas.microsoft.com/office/excel/2006/main">
          <x14:cfRule type="iconSet" priority="169" id="{03A01598-B2AD-4437-9DAD-718C55B3CBB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J60:L66</xm:sqref>
        </x14:conditionalFormatting>
        <x14:conditionalFormatting xmlns:xm="http://schemas.microsoft.com/office/excel/2006/main">
          <x14:cfRule type="iconSet" priority="163" id="{F0AC9810-8261-47DD-8E99-854FF419D79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K66:L66</xm:sqref>
        </x14:conditionalFormatting>
        <x14:conditionalFormatting xmlns:xm="http://schemas.microsoft.com/office/excel/2006/main">
          <x14:cfRule type="iconSet" priority="162" id="{116CCBFF-EFA7-4850-B082-D3B79935CA5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K60:L65</xm:sqref>
        </x14:conditionalFormatting>
        <x14:conditionalFormatting xmlns:xm="http://schemas.microsoft.com/office/excel/2006/main">
          <x14:cfRule type="iconSet" priority="160" id="{B550A650-D886-4C35-A6BE-FE6CCBB62FE6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J67:L73</xm:sqref>
        </x14:conditionalFormatting>
        <x14:conditionalFormatting xmlns:xm="http://schemas.microsoft.com/office/excel/2006/main">
          <x14:cfRule type="iconSet" priority="154" id="{CBB7CD3C-6FBA-40B1-B06F-9ABBF7F76A9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K73:L73</xm:sqref>
        </x14:conditionalFormatting>
        <x14:conditionalFormatting xmlns:xm="http://schemas.microsoft.com/office/excel/2006/main">
          <x14:cfRule type="iconSet" priority="153" id="{E2DC64E7-E194-455A-BF47-3A71BE7DF9F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K67:L72</xm:sqref>
        </x14:conditionalFormatting>
        <x14:conditionalFormatting xmlns:xm="http://schemas.microsoft.com/office/excel/2006/main">
          <x14:cfRule type="iconSet" priority="151" id="{245EFCD1-46CB-4FAC-AAC6-D79E72C8926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J74:L81</xm:sqref>
        </x14:conditionalFormatting>
        <x14:conditionalFormatting xmlns:xm="http://schemas.microsoft.com/office/excel/2006/main">
          <x14:cfRule type="iconSet" priority="145" id="{5845EFFD-D307-4036-8AD2-5FF96A386A6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K80:L81</xm:sqref>
        </x14:conditionalFormatting>
        <x14:conditionalFormatting xmlns:xm="http://schemas.microsoft.com/office/excel/2006/main">
          <x14:cfRule type="iconSet" priority="144" id="{923C33FF-0F11-412C-928B-898FBC5B0E7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K74:L79</xm:sqref>
        </x14:conditionalFormatting>
        <x14:conditionalFormatting xmlns:xm="http://schemas.microsoft.com/office/excel/2006/main">
          <x14:cfRule type="iconSet" priority="142" id="{D4C6AEB3-96D3-49AD-BB53-9F79D24966C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J82:L89</xm:sqref>
        </x14:conditionalFormatting>
        <x14:conditionalFormatting xmlns:xm="http://schemas.microsoft.com/office/excel/2006/main">
          <x14:cfRule type="iconSet" priority="136" id="{38CA4352-87AB-4587-A446-DF2E4867977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K88:L89</xm:sqref>
        </x14:conditionalFormatting>
        <x14:conditionalFormatting xmlns:xm="http://schemas.microsoft.com/office/excel/2006/main">
          <x14:cfRule type="iconSet" priority="135" id="{DC06FD3A-3E04-4D2A-866A-95722AB9A44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K82:L87</xm:sqref>
        </x14:conditionalFormatting>
        <x14:conditionalFormatting xmlns:xm="http://schemas.microsoft.com/office/excel/2006/main">
          <x14:cfRule type="iconSet" priority="133" id="{AA5D17B2-EA8C-4A48-B99D-55C8BBEAC97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J90:L97</xm:sqref>
        </x14:conditionalFormatting>
        <x14:conditionalFormatting xmlns:xm="http://schemas.microsoft.com/office/excel/2006/main">
          <x14:cfRule type="iconSet" priority="127" id="{79E378CF-EA2E-4EA3-82F1-A8620498E76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K96:L97</xm:sqref>
        </x14:conditionalFormatting>
        <x14:conditionalFormatting xmlns:xm="http://schemas.microsoft.com/office/excel/2006/main">
          <x14:cfRule type="iconSet" priority="126" id="{75E4BC34-65F2-40CD-85B6-773DD964699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K90:L95</xm:sqref>
        </x14:conditionalFormatting>
        <x14:conditionalFormatting xmlns:xm="http://schemas.microsoft.com/office/excel/2006/main">
          <x14:cfRule type="iconSet" priority="124" id="{00A628E8-1E2F-4DB6-A665-D2565E2A6D5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J98:L105</xm:sqref>
        </x14:conditionalFormatting>
        <x14:conditionalFormatting xmlns:xm="http://schemas.microsoft.com/office/excel/2006/main">
          <x14:cfRule type="iconSet" priority="118" id="{D0DB5EB2-7D17-46E7-B030-2CCCE31A491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K104:L105</xm:sqref>
        </x14:conditionalFormatting>
        <x14:conditionalFormatting xmlns:xm="http://schemas.microsoft.com/office/excel/2006/main">
          <x14:cfRule type="iconSet" priority="117" id="{EF8B65F8-22B9-48F0-AABF-63441B627F7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K98:L103</xm:sqref>
        </x14:conditionalFormatting>
        <x14:conditionalFormatting xmlns:xm="http://schemas.microsoft.com/office/excel/2006/main">
          <x14:cfRule type="iconSet" priority="109" id="{73C18F1E-DD5C-4A9F-8B32-D84FB902CF8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J106:L113</xm:sqref>
        </x14:conditionalFormatting>
        <x14:conditionalFormatting xmlns:xm="http://schemas.microsoft.com/office/excel/2006/main">
          <x14:cfRule type="iconSet" priority="103" id="{55CEFFF7-A3A7-4663-8504-7A365D33F7C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K112:L113</xm:sqref>
        </x14:conditionalFormatting>
        <x14:conditionalFormatting xmlns:xm="http://schemas.microsoft.com/office/excel/2006/main">
          <x14:cfRule type="iconSet" priority="102" id="{D1378AF2-F09F-4499-A5B9-F9D5A997C04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K106:L111</xm:sqref>
        </x14:conditionalFormatting>
        <x14:conditionalFormatting xmlns:xm="http://schemas.microsoft.com/office/excel/2006/main">
          <x14:cfRule type="iconSet" priority="98" id="{0AA23CCC-7DEC-4395-8F4C-38750CC9183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J114:L121</xm:sqref>
        </x14:conditionalFormatting>
        <x14:conditionalFormatting xmlns:xm="http://schemas.microsoft.com/office/excel/2006/main">
          <x14:cfRule type="iconSet" priority="92" id="{BE5D0492-FF36-439D-8B07-FE3989E7301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K120:L121</xm:sqref>
        </x14:conditionalFormatting>
        <x14:conditionalFormatting xmlns:xm="http://schemas.microsoft.com/office/excel/2006/main">
          <x14:cfRule type="iconSet" priority="91" id="{E81F864E-A5AF-48C6-8837-B6CE23310E0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K114:L119</xm:sqref>
        </x14:conditionalFormatting>
        <x14:conditionalFormatting xmlns:xm="http://schemas.microsoft.com/office/excel/2006/main">
          <x14:cfRule type="iconSet" priority="87" id="{B3FC6524-AABF-40EB-915B-04D3860C879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J122:L129</xm:sqref>
        </x14:conditionalFormatting>
        <x14:conditionalFormatting xmlns:xm="http://schemas.microsoft.com/office/excel/2006/main">
          <x14:cfRule type="iconSet" priority="81" id="{0A923FE7-9319-41D6-AAF3-E39C20E0AFC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K128:L129</xm:sqref>
        </x14:conditionalFormatting>
        <x14:conditionalFormatting xmlns:xm="http://schemas.microsoft.com/office/excel/2006/main">
          <x14:cfRule type="iconSet" priority="80" id="{E9FC5AD0-9ECD-45CC-A3B2-A2CCAA6C4E6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K122:L127</xm:sqref>
        </x14:conditionalFormatting>
        <x14:conditionalFormatting xmlns:xm="http://schemas.microsoft.com/office/excel/2006/main">
          <x14:cfRule type="iconSet" priority="76" id="{FD905D2A-2B17-4D9E-892E-49B99571B18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J130:L137</xm:sqref>
        </x14:conditionalFormatting>
        <x14:conditionalFormatting xmlns:xm="http://schemas.microsoft.com/office/excel/2006/main">
          <x14:cfRule type="iconSet" priority="70" id="{29FA6C96-3889-41D7-B3FD-9C2ABD30C0DC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K136:L137</xm:sqref>
        </x14:conditionalFormatting>
        <x14:conditionalFormatting xmlns:xm="http://schemas.microsoft.com/office/excel/2006/main">
          <x14:cfRule type="iconSet" priority="69" id="{0760AB71-F720-409B-9F2B-A13DC805848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K130:L135</xm:sqref>
        </x14:conditionalFormatting>
        <x14:conditionalFormatting xmlns:xm="http://schemas.microsoft.com/office/excel/2006/main">
          <x14:cfRule type="iconSet" priority="65" id="{DEA3A58C-D938-4D34-BEBC-802EA2D49FB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J138:L145</xm:sqref>
        </x14:conditionalFormatting>
        <x14:conditionalFormatting xmlns:xm="http://schemas.microsoft.com/office/excel/2006/main">
          <x14:cfRule type="iconSet" priority="59" id="{DDEE854E-D88B-44B0-BF9B-7D32F21037F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K144:L145</xm:sqref>
        </x14:conditionalFormatting>
        <x14:conditionalFormatting xmlns:xm="http://schemas.microsoft.com/office/excel/2006/main">
          <x14:cfRule type="iconSet" priority="58" id="{0820E046-A90C-4008-9F27-8D892F57AF3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K138:L143</xm:sqref>
        </x14:conditionalFormatting>
        <x14:conditionalFormatting xmlns:xm="http://schemas.microsoft.com/office/excel/2006/main">
          <x14:cfRule type="iconSet" priority="54" id="{AE2F00C1-98CB-4151-B2A1-9F3EB024B0E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J146:L153</xm:sqref>
        </x14:conditionalFormatting>
        <x14:conditionalFormatting xmlns:xm="http://schemas.microsoft.com/office/excel/2006/main">
          <x14:cfRule type="iconSet" priority="48" id="{081684F1-7054-4CC6-AFAB-E62B213C593E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K152:L153</xm:sqref>
        </x14:conditionalFormatting>
        <x14:conditionalFormatting xmlns:xm="http://schemas.microsoft.com/office/excel/2006/main">
          <x14:cfRule type="iconSet" priority="47" id="{CDA1855A-34BB-4A3E-A9CA-B7A73AF97CB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K146:L151</xm:sqref>
        </x14:conditionalFormatting>
        <x14:conditionalFormatting xmlns:xm="http://schemas.microsoft.com/office/excel/2006/main">
          <x14:cfRule type="iconSet" priority="43" id="{E61EFDF0-5DE1-4DFD-AED8-994D74BF783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J154:L161</xm:sqref>
        </x14:conditionalFormatting>
        <x14:conditionalFormatting xmlns:xm="http://schemas.microsoft.com/office/excel/2006/main">
          <x14:cfRule type="iconSet" priority="37" id="{FE1FBEB4-F39E-4935-97A5-D4AB5F02868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K160:L161</xm:sqref>
        </x14:conditionalFormatting>
        <x14:conditionalFormatting xmlns:xm="http://schemas.microsoft.com/office/excel/2006/main">
          <x14:cfRule type="iconSet" priority="36" id="{244AF997-BD6C-4929-BAEA-BBE39775F08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K154:L159</xm:sqref>
        </x14:conditionalFormatting>
        <x14:conditionalFormatting xmlns:xm="http://schemas.microsoft.com/office/excel/2006/main">
          <x14:cfRule type="iconSet" priority="32" id="{3F91F68F-8D24-4D48-B636-9A3D0B87352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J162:L169</xm:sqref>
        </x14:conditionalFormatting>
        <x14:conditionalFormatting xmlns:xm="http://schemas.microsoft.com/office/excel/2006/main">
          <x14:cfRule type="iconSet" priority="26" id="{E37BF48C-D5D6-4520-B785-38B1A8DDEB6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K168:L169</xm:sqref>
        </x14:conditionalFormatting>
        <x14:conditionalFormatting xmlns:xm="http://schemas.microsoft.com/office/excel/2006/main">
          <x14:cfRule type="iconSet" priority="25" id="{2ED86EF3-9C61-4A6A-B86E-BC3A7B76F42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K162:L167</xm:sqref>
        </x14:conditionalFormatting>
        <x14:conditionalFormatting xmlns:xm="http://schemas.microsoft.com/office/excel/2006/main">
          <x14:cfRule type="iconSet" priority="21" id="{FF506C8B-1E19-4D4A-A3E2-F79678ED0E0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J170:L177</xm:sqref>
        </x14:conditionalFormatting>
        <x14:conditionalFormatting xmlns:xm="http://schemas.microsoft.com/office/excel/2006/main">
          <x14:cfRule type="iconSet" priority="15" id="{6FB950FD-97D9-45F7-B389-1C9C9D195E1D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K176:L177</xm:sqref>
        </x14:conditionalFormatting>
        <x14:conditionalFormatting xmlns:xm="http://schemas.microsoft.com/office/excel/2006/main">
          <x14:cfRule type="iconSet" priority="14" id="{21A967BE-8B44-4739-92E7-0F93449F827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K170:L175</xm:sqref>
        </x14:conditionalFormatting>
        <x14:conditionalFormatting xmlns:xm="http://schemas.microsoft.com/office/excel/2006/main">
          <x14:cfRule type="iconSet" priority="10" id="{9DD3D597-BE27-4C12-A090-0D9D68B1356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J178:L185</xm:sqref>
        </x14:conditionalFormatting>
        <x14:conditionalFormatting xmlns:xm="http://schemas.microsoft.com/office/excel/2006/main">
          <x14:cfRule type="iconSet" priority="4" id="{99FB2928-0848-4A06-BE01-37892594A9E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K184:L185</xm:sqref>
        </x14:conditionalFormatting>
        <x14:conditionalFormatting xmlns:xm="http://schemas.microsoft.com/office/excel/2006/main">
          <x14:cfRule type="iconSet" priority="3" id="{8E45F9C9-0237-4192-A96A-DF56F2EC83D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K178:L183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 -37 week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2018-09-17T06:26:56Z</dcterms:created>
  <dcterms:modified xsi:type="dcterms:W3CDTF">2018-09-17T06:27:29Z</dcterms:modified>
</cp:coreProperties>
</file>