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E:\Финансы\Форекс\Trade Like a Pro\"/>
    </mc:Choice>
  </mc:AlternateContent>
  <xr:revisionPtr revIDLastSave="0" documentId="13_ncr:1_{9E398168-E254-4567-AC8F-144C787FEC81}" xr6:coauthVersionLast="45" xr6:coauthVersionMax="45" xr10:uidLastSave="{00000000-0000-0000-0000-000000000000}"/>
  <bookViews>
    <workbookView xWindow="21480" yWindow="-120" windowWidth="19440" windowHeight="15000" activeTab="1" xr2:uid="{00000000-000D-0000-FFFF-FFFF00000000}"/>
  </bookViews>
  <sheets>
    <sheet name="Вариант 1" sheetId="1" r:id="rId1"/>
    <sheet name="Вариант 2" sheetId="3" r:id="rId2"/>
    <sheet name="Лист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 s="1"/>
  <c r="E6" i="2" s="1"/>
  <c r="E7" i="2" s="1"/>
  <c r="E8" i="2" s="1"/>
  <c r="E9" i="2" s="1"/>
  <c r="E2" i="2"/>
  <c r="C15" i="2" l="1"/>
  <c r="C14" i="2"/>
  <c r="C2" i="2" l="1"/>
  <c r="C3" i="2" s="1"/>
  <c r="C4" i="2" s="1"/>
  <c r="C5" i="2" s="1"/>
  <c r="C6" i="2" s="1"/>
  <c r="C7" i="2" s="1"/>
  <c r="C8" i="2" s="1"/>
  <c r="C9" i="2" s="1"/>
  <c r="C10" i="2" s="1"/>
  <c r="C11" i="2" s="1"/>
  <c r="C12" i="2" s="1"/>
  <c r="C13" i="2" s="1"/>
  <c r="A2" i="2"/>
  <c r="A3" i="2" l="1"/>
  <c r="B2" i="2"/>
  <c r="K5" i="3"/>
  <c r="L5" i="3" s="1"/>
  <c r="A4" i="2" l="1"/>
  <c r="B3" i="2"/>
  <c r="K6" i="3"/>
  <c r="F5" i="3"/>
  <c r="F6" i="3" s="1"/>
  <c r="A5" i="3"/>
  <c r="A6" i="3" s="1"/>
  <c r="A5" i="2" l="1"/>
  <c r="B4" i="2"/>
  <c r="L6" i="3"/>
  <c r="K7" i="3"/>
  <c r="A7" i="3"/>
  <c r="B6" i="3"/>
  <c r="B5" i="3"/>
  <c r="G5" i="3"/>
  <c r="F7" i="3"/>
  <c r="G6" i="3"/>
  <c r="A6" i="2" l="1"/>
  <c r="B5" i="2"/>
  <c r="L7" i="3"/>
  <c r="K8" i="3"/>
  <c r="A8" i="3"/>
  <c r="B7" i="3"/>
  <c r="F8" i="3"/>
  <c r="G7" i="3"/>
  <c r="A7" i="2" l="1"/>
  <c r="B6" i="2"/>
  <c r="L8" i="3"/>
  <c r="K9" i="3"/>
  <c r="A9" i="3"/>
  <c r="B8" i="3"/>
  <c r="F9" i="3"/>
  <c r="G8" i="3"/>
  <c r="Q16" i="1"/>
  <c r="O17" i="1"/>
  <c r="O18" i="1" s="1"/>
  <c r="O19" i="1" s="1"/>
  <c r="A8" i="2" l="1"/>
  <c r="B7" i="2"/>
  <c r="L9" i="3"/>
  <c r="K10" i="3"/>
  <c r="A10" i="3"/>
  <c r="B9" i="3"/>
  <c r="F10" i="3"/>
  <c r="G9" i="3"/>
  <c r="Q17" i="1"/>
  <c r="Q18" i="1" s="1"/>
  <c r="Q19" i="1" s="1"/>
  <c r="F5" i="1"/>
  <c r="F8" i="1" s="1"/>
  <c r="F11" i="1" s="1"/>
  <c r="A9" i="2" l="1"/>
  <c r="B8" i="2"/>
  <c r="L10" i="3"/>
  <c r="K11" i="3"/>
  <c r="A11" i="3"/>
  <c r="B10" i="3"/>
  <c r="F11" i="3"/>
  <c r="G10" i="3"/>
  <c r="I8" i="1"/>
  <c r="C8" i="1"/>
  <c r="F14" i="1"/>
  <c r="F17" i="1" s="1"/>
  <c r="I14" i="1"/>
  <c r="C14" i="1"/>
  <c r="A10" i="2" l="1"/>
  <c r="B9" i="2"/>
  <c r="L11" i="3"/>
  <c r="K12" i="3"/>
  <c r="A12" i="3"/>
  <c r="B11" i="3"/>
  <c r="F12" i="3"/>
  <c r="G11" i="3"/>
  <c r="F20" i="1"/>
  <c r="F23" i="1" s="1"/>
  <c r="I20" i="1"/>
  <c r="C20" i="1"/>
  <c r="A11" i="2" l="1"/>
  <c r="B10" i="2"/>
  <c r="L12" i="3"/>
  <c r="K13" i="3"/>
  <c r="A13" i="3"/>
  <c r="B12" i="3"/>
  <c r="F13" i="3"/>
  <c r="G12" i="3"/>
  <c r="F26" i="1"/>
  <c r="F29" i="1" s="1"/>
  <c r="I26" i="1"/>
  <c r="C26" i="1"/>
  <c r="A12" i="2" l="1"/>
  <c r="B11" i="2"/>
  <c r="L13" i="3"/>
  <c r="K14" i="3"/>
  <c r="L14" i="3" s="1"/>
  <c r="A14" i="3"/>
  <c r="B14" i="3" s="1"/>
  <c r="B13" i="3"/>
  <c r="F14" i="3"/>
  <c r="G14" i="3" s="1"/>
  <c r="G13" i="3"/>
  <c r="F33" i="1"/>
  <c r="I33" i="1"/>
  <c r="C33" i="1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1" i="2" s="1"/>
  <c r="B20" i="2"/>
</calcChain>
</file>

<file path=xl/sharedStrings.xml><?xml version="1.0" encoding="utf-8"?>
<sst xmlns="http://schemas.openxmlformats.org/spreadsheetml/2006/main" count="60" uniqueCount="34">
  <si>
    <t>I Фаза операции</t>
  </si>
  <si>
    <t>II Фаза операции</t>
  </si>
  <si>
    <t>III Фаза операции</t>
  </si>
  <si>
    <t>IV Фаза операции</t>
  </si>
  <si>
    <t>V Фаза операции</t>
  </si>
  <si>
    <t>Правила стратегии</t>
  </si>
  <si>
    <t>До новостей за 1-1,5 часа выключаемся, или закрываем сделки если только открылись.</t>
  </si>
  <si>
    <t>После больших импульсов не заходим в торговлю в этот день</t>
  </si>
  <si>
    <t>Если Закрыло в минус не торгуем этот день больше</t>
  </si>
  <si>
    <t>EUR</t>
  </si>
  <si>
    <t>Lot</t>
  </si>
  <si>
    <t>Step</t>
  </si>
  <si>
    <t>Op</t>
  </si>
  <si>
    <t>Period</t>
  </si>
  <si>
    <t>если за пол часа до новости открыта первая сделка, или вышли в ноль несколько сделок, всё закрываем.</t>
  </si>
  <si>
    <t>M5</t>
  </si>
  <si>
    <t>После выхода новостей пол часа минимум не торгуем</t>
  </si>
  <si>
    <t>TP</t>
  </si>
  <si>
    <t>Profit</t>
  </si>
  <si>
    <t>Price of 1 point</t>
  </si>
  <si>
    <t>Чекпоинт</t>
  </si>
  <si>
    <t>Депо</t>
  </si>
  <si>
    <t>Фаза 1</t>
  </si>
  <si>
    <t>Фаза 2</t>
  </si>
  <si>
    <t>Фаза 7</t>
  </si>
  <si>
    <t>Фаза 3</t>
  </si>
  <si>
    <t>Фаза 4</t>
  </si>
  <si>
    <t>Фаза 5</t>
  </si>
  <si>
    <t>Фаза 6</t>
  </si>
  <si>
    <t>Фаза 8</t>
  </si>
  <si>
    <t>Фаза 9</t>
  </si>
  <si>
    <t>Фаза 10</t>
  </si>
  <si>
    <t>Кобра</t>
  </si>
  <si>
    <t>3 Кобры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</si>
</sst>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B52"/>
      <family val="5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2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horizontal="center"/>
    </xf>
    <xf numFmtId="164" fontId="0" fillId="0" borderId="0" xfId="0" applyNumberFormat="1"/>
    <xf numFmtId="2" fontId="0" fillId="2" borderId="0" xfId="0" applyNumberFormat="1" applyFill="1"/>
    <xf numFmtId="2" fontId="0" fillId="2" borderId="1" xfId="0" applyNumberFormat="1" applyFill="1" applyBorder="1" applyAlignment="1">
      <alignment horizontal="center"/>
    </xf>
    <xf numFmtId="1" fontId="0" fillId="2" borderId="0" xfId="0" applyNumberFormat="1" applyFill="1"/>
    <xf numFmtId="2" fontId="0" fillId="2" borderId="0" xfId="0" applyNumberFormat="1" applyFill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0" fontId="4" fillId="5" borderId="0" xfId="0" applyFont="1" applyFill="1"/>
    <xf numFmtId="164" fontId="4" fillId="5" borderId="1" xfId="0" applyNumberFormat="1" applyFont="1" applyFill="1" applyBorder="1" applyAlignment="1">
      <alignment horizontal="center"/>
    </xf>
    <xf numFmtId="164" fontId="4" fillId="5" borderId="0" xfId="0" applyNumberFormat="1" applyFont="1" applyFill="1" applyAlignment="1">
      <alignment horizontal="center"/>
    </xf>
    <xf numFmtId="0" fontId="4" fillId="0" borderId="0" xfId="0" applyFont="1" applyFill="1"/>
    <xf numFmtId="0" fontId="3" fillId="4" borderId="0" xfId="0" applyFont="1" applyFill="1"/>
    <xf numFmtId="164" fontId="3" fillId="4" borderId="1" xfId="0" applyNumberFormat="1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2" fontId="2" fillId="3" borderId="0" xfId="0" applyNumberFormat="1" applyFont="1" applyFill="1"/>
    <xf numFmtId="0" fontId="2" fillId="3" borderId="0" xfId="0" applyFont="1" applyFill="1"/>
    <xf numFmtId="2" fontId="2" fillId="3" borderId="1" xfId="0" applyNumberFormat="1" applyFont="1" applyFill="1" applyBorder="1" applyAlignment="1">
      <alignment horizontal="center"/>
    </xf>
    <xf numFmtId="2" fontId="2" fillId="3" borderId="0" xfId="0" applyNumberFormat="1" applyFont="1" applyFill="1" applyAlignment="1">
      <alignment horizontal="center"/>
    </xf>
    <xf numFmtId="0" fontId="0" fillId="6" borderId="0" xfId="0" applyFill="1"/>
    <xf numFmtId="164" fontId="1" fillId="6" borderId="0" xfId="0" applyNumberFormat="1" applyFont="1" applyFill="1" applyAlignment="1">
      <alignment horizontal="center"/>
    </xf>
    <xf numFmtId="0" fontId="6" fillId="0" borderId="0" xfId="0" applyFont="1" applyFill="1"/>
    <xf numFmtId="0" fontId="6" fillId="0" borderId="0" xfId="0" applyFont="1"/>
    <xf numFmtId="2" fontId="0" fillId="0" borderId="0" xfId="0" applyNumberFormat="1"/>
    <xf numFmtId="0" fontId="0" fillId="0" borderId="0" xfId="0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/>
    </xf>
    <xf numFmtId="0" fontId="8" fillId="9" borderId="3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8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66FF99"/>
      <color rgb="FFFF3300"/>
      <color rgb="FFFEF5D4"/>
      <color rgb="FFFF0066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1</xdr:row>
      <xdr:rowOff>19050</xdr:rowOff>
    </xdr:from>
    <xdr:to>
      <xdr:col>5</xdr:col>
      <xdr:colOff>314325</xdr:colOff>
      <xdr:row>3</xdr:row>
      <xdr:rowOff>171450</xdr:rowOff>
    </xdr:to>
    <xdr:cxnSp macro="">
      <xdr:nvCxnSpPr>
        <xdr:cNvPr id="3" name="Прямая со стрелко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410325" y="209550"/>
          <a:ext cx="0" cy="5334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5</xdr:row>
      <xdr:rowOff>9525</xdr:rowOff>
    </xdr:from>
    <xdr:to>
      <xdr:col>5</xdr:col>
      <xdr:colOff>0</xdr:colOff>
      <xdr:row>7</xdr:row>
      <xdr:rowOff>9525</xdr:rowOff>
    </xdr:to>
    <xdr:cxnSp macro="">
      <xdr:nvCxnSpPr>
        <xdr:cNvPr id="5" name="Прямая со стрелко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>
          <a:off x="4876800" y="962025"/>
          <a:ext cx="1219200" cy="3810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323850</xdr:colOff>
      <xdr:row>5</xdr:row>
      <xdr:rowOff>28575</xdr:rowOff>
    </xdr:from>
    <xdr:to>
      <xdr:col>5</xdr:col>
      <xdr:colOff>323850</xdr:colOff>
      <xdr:row>7</xdr:row>
      <xdr:rowOff>28575</xdr:rowOff>
    </xdr:to>
    <xdr:cxnSp macro="">
      <xdr:nvCxnSpPr>
        <xdr:cNvPr id="10" name="Прямая со стрелко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6419850" y="981075"/>
          <a:ext cx="0" cy="3810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590550</xdr:colOff>
      <xdr:row>5</xdr:row>
      <xdr:rowOff>9525</xdr:rowOff>
    </xdr:from>
    <xdr:to>
      <xdr:col>8</xdr:col>
      <xdr:colOff>0</xdr:colOff>
      <xdr:row>7</xdr:row>
      <xdr:rowOff>9525</xdr:rowOff>
    </xdr:to>
    <xdr:cxnSp macro="">
      <xdr:nvCxnSpPr>
        <xdr:cNvPr id="12" name="Прямая со стрелко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6686550" y="962025"/>
          <a:ext cx="1238250" cy="3810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323850</xdr:colOff>
      <xdr:row>8</xdr:row>
      <xdr:rowOff>19050</xdr:rowOff>
    </xdr:from>
    <xdr:to>
      <xdr:col>5</xdr:col>
      <xdr:colOff>323850</xdr:colOff>
      <xdr:row>10</xdr:row>
      <xdr:rowOff>28575</xdr:rowOff>
    </xdr:to>
    <xdr:cxnSp macro="">
      <xdr:nvCxnSpPr>
        <xdr:cNvPr id="14" name="Прямая со стрелко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6419850" y="1590675"/>
          <a:ext cx="0" cy="3905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11</xdr:row>
      <xdr:rowOff>0</xdr:rowOff>
    </xdr:from>
    <xdr:to>
      <xdr:col>5</xdr:col>
      <xdr:colOff>19050</xdr:colOff>
      <xdr:row>13</xdr:row>
      <xdr:rowOff>9525</xdr:rowOff>
    </xdr:to>
    <xdr:cxnSp macro="">
      <xdr:nvCxnSpPr>
        <xdr:cNvPr id="16" name="Прямая со стрелко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flipH="1">
          <a:off x="4895850" y="2143125"/>
          <a:ext cx="1219200" cy="3905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314325</xdr:colOff>
      <xdr:row>11</xdr:row>
      <xdr:rowOff>19050</xdr:rowOff>
    </xdr:from>
    <xdr:to>
      <xdr:col>5</xdr:col>
      <xdr:colOff>314325</xdr:colOff>
      <xdr:row>13</xdr:row>
      <xdr:rowOff>28575</xdr:rowOff>
    </xdr:to>
    <xdr:cxnSp macro="">
      <xdr:nvCxnSpPr>
        <xdr:cNvPr id="17" name="Прямая со стрелко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6410325" y="2181225"/>
          <a:ext cx="0" cy="4000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19050</xdr:colOff>
      <xdr:row>13</xdr:row>
      <xdr:rowOff>9525</xdr:rowOff>
    </xdr:to>
    <xdr:cxnSp macro="">
      <xdr:nvCxnSpPr>
        <xdr:cNvPr id="18" name="Прямая со стрелко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6705600" y="2143125"/>
          <a:ext cx="1238250" cy="3905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314325</xdr:colOff>
      <xdr:row>14</xdr:row>
      <xdr:rowOff>9525</xdr:rowOff>
    </xdr:from>
    <xdr:to>
      <xdr:col>5</xdr:col>
      <xdr:colOff>314325</xdr:colOff>
      <xdr:row>16</xdr:row>
      <xdr:rowOff>19050</xdr:rowOff>
    </xdr:to>
    <xdr:cxnSp macro="">
      <xdr:nvCxnSpPr>
        <xdr:cNvPr id="19" name="Прямая со стрелко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6410325" y="2762250"/>
          <a:ext cx="0" cy="4000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17</xdr:row>
      <xdr:rowOff>0</xdr:rowOff>
    </xdr:from>
    <xdr:to>
      <xdr:col>5</xdr:col>
      <xdr:colOff>19050</xdr:colOff>
      <xdr:row>19</xdr:row>
      <xdr:rowOff>9525</xdr:rowOff>
    </xdr:to>
    <xdr:cxnSp macro="">
      <xdr:nvCxnSpPr>
        <xdr:cNvPr id="20" name="Прямая со стрелко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 flipH="1">
          <a:off x="4895850" y="3305175"/>
          <a:ext cx="1219200" cy="3905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17</xdr:row>
      <xdr:rowOff>19050</xdr:rowOff>
    </xdr:from>
    <xdr:to>
      <xdr:col>5</xdr:col>
      <xdr:colOff>304800</xdr:colOff>
      <xdr:row>19</xdr:row>
      <xdr:rowOff>28575</xdr:rowOff>
    </xdr:to>
    <xdr:cxnSp macro="">
      <xdr:nvCxnSpPr>
        <xdr:cNvPr id="21" name="Прямая со стрелко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6400800" y="3362325"/>
          <a:ext cx="0" cy="4000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17</xdr:row>
      <xdr:rowOff>0</xdr:rowOff>
    </xdr:from>
    <xdr:to>
      <xdr:col>8</xdr:col>
      <xdr:colOff>19050</xdr:colOff>
      <xdr:row>19</xdr:row>
      <xdr:rowOff>9525</xdr:rowOff>
    </xdr:to>
    <xdr:cxnSp macro="">
      <xdr:nvCxnSpPr>
        <xdr:cNvPr id="22" name="Прямая со стрелко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6705600" y="3305175"/>
          <a:ext cx="1238250" cy="3905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314325</xdr:colOff>
      <xdr:row>19</xdr:row>
      <xdr:rowOff>190500</xdr:rowOff>
    </xdr:from>
    <xdr:to>
      <xdr:col>5</xdr:col>
      <xdr:colOff>314325</xdr:colOff>
      <xdr:row>22</xdr:row>
      <xdr:rowOff>9525</xdr:rowOff>
    </xdr:to>
    <xdr:cxnSp macro="">
      <xdr:nvCxnSpPr>
        <xdr:cNvPr id="23" name="Прямая со стрелко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6410325" y="3924300"/>
          <a:ext cx="0" cy="4000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23</xdr:row>
      <xdr:rowOff>0</xdr:rowOff>
    </xdr:from>
    <xdr:to>
      <xdr:col>5</xdr:col>
      <xdr:colOff>0</xdr:colOff>
      <xdr:row>25</xdr:row>
      <xdr:rowOff>9525</xdr:rowOff>
    </xdr:to>
    <xdr:cxnSp macro="">
      <xdr:nvCxnSpPr>
        <xdr:cNvPr id="24" name="Прямая со стрелко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H="1">
          <a:off x="4876800" y="4505325"/>
          <a:ext cx="1219200" cy="3905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323850</xdr:colOff>
      <xdr:row>23</xdr:row>
      <xdr:rowOff>9525</xdr:rowOff>
    </xdr:from>
    <xdr:to>
      <xdr:col>5</xdr:col>
      <xdr:colOff>323850</xdr:colOff>
      <xdr:row>25</xdr:row>
      <xdr:rowOff>19050</xdr:rowOff>
    </xdr:to>
    <xdr:cxnSp macro="">
      <xdr:nvCxnSpPr>
        <xdr:cNvPr id="25" name="Прямая со стрелко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6419850" y="4514850"/>
          <a:ext cx="0" cy="3905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590550</xdr:colOff>
      <xdr:row>23</xdr:row>
      <xdr:rowOff>0</xdr:rowOff>
    </xdr:from>
    <xdr:to>
      <xdr:col>8</xdr:col>
      <xdr:colOff>0</xdr:colOff>
      <xdr:row>25</xdr:row>
      <xdr:rowOff>9525</xdr:rowOff>
    </xdr:to>
    <xdr:cxnSp macro="">
      <xdr:nvCxnSpPr>
        <xdr:cNvPr id="26" name="Прямая со стрелко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>
          <a:off x="6686550" y="4505325"/>
          <a:ext cx="1238250" cy="3905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26</xdr:row>
      <xdr:rowOff>9525</xdr:rowOff>
    </xdr:from>
    <xdr:to>
      <xdr:col>5</xdr:col>
      <xdr:colOff>342900</xdr:colOff>
      <xdr:row>28</xdr:row>
      <xdr:rowOff>19050</xdr:rowOff>
    </xdr:to>
    <xdr:cxnSp macro="">
      <xdr:nvCxnSpPr>
        <xdr:cNvPr id="27" name="Прямая со стрелко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>
          <a:off x="6438900" y="5086350"/>
          <a:ext cx="0" cy="3905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29</xdr:row>
      <xdr:rowOff>0</xdr:rowOff>
    </xdr:from>
    <xdr:to>
      <xdr:col>5</xdr:col>
      <xdr:colOff>342900</xdr:colOff>
      <xdr:row>32</xdr:row>
      <xdr:rowOff>19050</xdr:rowOff>
    </xdr:to>
    <xdr:cxnSp macro="">
      <xdr:nvCxnSpPr>
        <xdr:cNvPr id="30" name="Прямая со стрелко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 flipH="1">
          <a:off x="6429375" y="6400800"/>
          <a:ext cx="9525" cy="600075"/>
        </a:xfrm>
        <a:prstGeom prst="straightConnector1">
          <a:avLst/>
        </a:prstGeom>
        <a:noFill/>
        <a:ln w="19050" cap="flat" cmpd="sng" algn="ctr">
          <a:solidFill>
            <a:srgbClr val="ED7D31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2</xdr:col>
      <xdr:colOff>590550</xdr:colOff>
      <xdr:row>29</xdr:row>
      <xdr:rowOff>9525</xdr:rowOff>
    </xdr:from>
    <xdr:to>
      <xdr:col>4</xdr:col>
      <xdr:colOff>590550</xdr:colOff>
      <xdr:row>31</xdr:row>
      <xdr:rowOff>180975</xdr:rowOff>
    </xdr:to>
    <xdr:cxnSp macro="">
      <xdr:nvCxnSpPr>
        <xdr:cNvPr id="31" name="Прямая со стрелко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 flipH="1">
          <a:off x="4857750" y="6410325"/>
          <a:ext cx="1219200" cy="552450"/>
        </a:xfrm>
        <a:prstGeom prst="straightConnector1">
          <a:avLst/>
        </a:prstGeom>
        <a:noFill/>
        <a:ln w="19050" cap="flat" cmpd="sng" algn="ctr">
          <a:solidFill>
            <a:srgbClr val="ED7D31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6</xdr:col>
      <xdr:colOff>9525</xdr:colOff>
      <xdr:row>28</xdr:row>
      <xdr:rowOff>266700</xdr:rowOff>
    </xdr:from>
    <xdr:to>
      <xdr:col>8</xdr:col>
      <xdr:colOff>76200</xdr:colOff>
      <xdr:row>31</xdr:row>
      <xdr:rowOff>161925</xdr:rowOff>
    </xdr:to>
    <xdr:cxnSp macro="">
      <xdr:nvCxnSpPr>
        <xdr:cNvPr id="34" name="Прямая со стрелко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>
          <a:off x="6762750" y="6391275"/>
          <a:ext cx="1285875" cy="552450"/>
        </a:xfrm>
        <a:prstGeom prst="straightConnector1">
          <a:avLst/>
        </a:prstGeom>
        <a:noFill/>
        <a:ln w="19050" cap="flat" cmpd="sng" algn="ctr">
          <a:solidFill>
            <a:srgbClr val="ED7D31"/>
          </a:solidFill>
          <a:prstDash val="solid"/>
          <a:miter lim="800000"/>
          <a:tailEnd type="triangle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4"/>
  <sheetViews>
    <sheetView zoomScale="70" zoomScaleNormal="70" workbookViewId="0">
      <selection activeCell="M12" sqref="M12"/>
    </sheetView>
  </sheetViews>
  <sheetFormatPr defaultRowHeight="15"/>
  <cols>
    <col min="6" max="6" width="11.42578125" bestFit="1" customWidth="1"/>
    <col min="9" max="9" width="9.5703125" bestFit="1" customWidth="1"/>
    <col min="14" max="14" width="4.28515625" customWidth="1"/>
  </cols>
  <sheetData>
    <row r="1" spans="1:19" ht="15.75" thickBot="1">
      <c r="A1" s="1"/>
      <c r="B1" s="1"/>
      <c r="C1" s="5"/>
      <c r="D1" s="5"/>
      <c r="E1" s="5"/>
      <c r="F1" s="6">
        <v>1</v>
      </c>
      <c r="G1" s="5"/>
      <c r="H1" s="5"/>
      <c r="I1" s="7"/>
      <c r="J1" s="38" t="s">
        <v>0</v>
      </c>
      <c r="K1" s="38"/>
      <c r="L1" s="2"/>
      <c r="M1" s="2"/>
      <c r="N1" s="23" t="s">
        <v>5</v>
      </c>
      <c r="O1" s="23"/>
      <c r="P1" s="24"/>
    </row>
    <row r="2" spans="1:19">
      <c r="A2" s="1"/>
      <c r="B2" s="1"/>
      <c r="C2" s="5"/>
      <c r="D2" s="5"/>
      <c r="E2" s="5"/>
      <c r="F2" s="5"/>
      <c r="G2" s="5"/>
      <c r="H2" s="5"/>
      <c r="I2" s="5"/>
      <c r="J2" s="38"/>
      <c r="K2" s="38"/>
      <c r="L2" s="2"/>
      <c r="M2" s="2"/>
      <c r="N2" s="23">
        <v>1</v>
      </c>
      <c r="O2" s="2" t="s">
        <v>6</v>
      </c>
    </row>
    <row r="3" spans="1:19">
      <c r="A3" s="1"/>
      <c r="B3" s="1"/>
      <c r="C3" s="5"/>
      <c r="D3" s="5"/>
      <c r="E3" s="5"/>
      <c r="F3" s="5"/>
      <c r="G3" s="5"/>
      <c r="H3" s="5"/>
      <c r="I3" s="5"/>
      <c r="J3" s="38"/>
      <c r="K3" s="38"/>
      <c r="L3" s="2"/>
      <c r="M3" s="2"/>
      <c r="N3" s="23">
        <v>2</v>
      </c>
      <c r="O3" s="2" t="s">
        <v>7</v>
      </c>
    </row>
    <row r="4" spans="1:19" ht="15.75" thickBot="1">
      <c r="A4" s="1"/>
      <c r="B4" s="1"/>
      <c r="C4" s="5"/>
      <c r="D4" s="5"/>
      <c r="E4" s="5"/>
      <c r="F4" s="5"/>
      <c r="G4" s="5"/>
      <c r="H4" s="5"/>
      <c r="I4" s="5"/>
      <c r="J4" s="38"/>
      <c r="K4" s="38"/>
      <c r="L4" s="2"/>
      <c r="M4" s="2"/>
      <c r="N4" s="23">
        <v>3</v>
      </c>
      <c r="O4" s="2" t="s">
        <v>8</v>
      </c>
    </row>
    <row r="5" spans="1:19" ht="15.75" thickBot="1">
      <c r="A5" s="1"/>
      <c r="B5" s="1"/>
      <c r="C5" s="5"/>
      <c r="D5" s="5"/>
      <c r="E5" s="5"/>
      <c r="F5" s="6">
        <f>F1*10</f>
        <v>10</v>
      </c>
      <c r="G5" s="5"/>
      <c r="H5" s="5"/>
      <c r="I5" s="5"/>
      <c r="J5" s="38"/>
      <c r="K5" s="38"/>
      <c r="L5" s="2"/>
      <c r="M5" s="2"/>
      <c r="N5" s="23">
        <v>4</v>
      </c>
      <c r="O5" s="2" t="s">
        <v>14</v>
      </c>
    </row>
    <row r="6" spans="1:19">
      <c r="A6" s="1"/>
      <c r="B6" s="1"/>
      <c r="C6" s="5"/>
      <c r="D6" s="5"/>
      <c r="E6" s="5"/>
      <c r="F6" s="5"/>
      <c r="G6" s="5"/>
      <c r="H6" s="5"/>
      <c r="I6" s="5"/>
      <c r="J6" s="38"/>
      <c r="K6" s="38"/>
      <c r="L6" s="2"/>
      <c r="M6" s="2"/>
      <c r="N6" s="23">
        <v>5</v>
      </c>
      <c r="O6" s="2" t="s">
        <v>16</v>
      </c>
    </row>
    <row r="7" spans="1:19" ht="15.75" thickBot="1">
      <c r="A7" s="1"/>
      <c r="B7" s="1"/>
      <c r="C7" s="5"/>
      <c r="D7" s="5"/>
      <c r="E7" s="5"/>
      <c r="F7" s="5"/>
      <c r="G7" s="5"/>
      <c r="H7" s="5"/>
      <c r="I7" s="5"/>
      <c r="J7" s="38"/>
      <c r="K7" s="38"/>
      <c r="L7" s="2"/>
      <c r="M7" s="2"/>
      <c r="N7" s="23"/>
      <c r="O7" s="2"/>
    </row>
    <row r="8" spans="1:19" ht="15.75" thickBot="1">
      <c r="A8" s="1"/>
      <c r="B8" s="1"/>
      <c r="C8" s="6">
        <f>F5/3</f>
        <v>3.3333333333333335</v>
      </c>
      <c r="D8" s="8"/>
      <c r="E8" s="8"/>
      <c r="F8" s="6">
        <f>F5/3</f>
        <v>3.3333333333333335</v>
      </c>
      <c r="G8" s="8"/>
      <c r="H8" s="8"/>
      <c r="I8" s="6">
        <f>F5/3</f>
        <v>3.3333333333333335</v>
      </c>
      <c r="J8" s="38"/>
      <c r="K8" s="38"/>
      <c r="L8" s="2"/>
      <c r="M8" s="2"/>
      <c r="N8" s="2"/>
      <c r="O8" s="2" t="s">
        <v>9</v>
      </c>
      <c r="P8" t="s">
        <v>15</v>
      </c>
    </row>
    <row r="9" spans="1:19">
      <c r="A9" s="1"/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 t="s">
        <v>10</v>
      </c>
      <c r="P9">
        <v>40</v>
      </c>
    </row>
    <row r="10" spans="1:19" ht="15.75" thickBot="1">
      <c r="A10" s="1"/>
      <c r="B10" s="1"/>
      <c r="C10" s="1"/>
      <c r="D10" s="1"/>
      <c r="E10" s="1"/>
      <c r="F10" s="1"/>
      <c r="G10" s="1"/>
      <c r="H10" s="1"/>
      <c r="I10" s="2"/>
      <c r="J10" s="2"/>
      <c r="K10" s="2"/>
      <c r="L10" s="2"/>
      <c r="M10" s="2"/>
      <c r="N10" s="2"/>
      <c r="O10" s="2" t="s">
        <v>11</v>
      </c>
      <c r="P10">
        <v>80</v>
      </c>
    </row>
    <row r="11" spans="1:19" ht="16.5" thickBot="1">
      <c r="A11" s="2"/>
      <c r="B11" s="2"/>
      <c r="C11" s="17"/>
      <c r="D11" s="18"/>
      <c r="E11" s="17"/>
      <c r="F11" s="19">
        <f>F8*10</f>
        <v>33.333333333333336</v>
      </c>
      <c r="G11" s="18"/>
      <c r="H11" s="18"/>
      <c r="I11" s="18"/>
      <c r="J11" s="39" t="s">
        <v>1</v>
      </c>
      <c r="K11" s="39"/>
      <c r="L11" s="2"/>
      <c r="M11" s="2"/>
      <c r="N11" s="2"/>
      <c r="O11" s="2" t="s">
        <v>12</v>
      </c>
      <c r="P11">
        <v>40</v>
      </c>
    </row>
    <row r="12" spans="1:19" ht="15.75">
      <c r="A12" s="2"/>
      <c r="B12" s="2"/>
      <c r="C12" s="18"/>
      <c r="D12" s="18"/>
      <c r="E12" s="17"/>
      <c r="F12" s="18"/>
      <c r="G12" s="18"/>
      <c r="H12" s="18"/>
      <c r="I12" s="18"/>
      <c r="J12" s="39"/>
      <c r="K12" s="39"/>
      <c r="L12" s="2"/>
      <c r="M12" s="2"/>
      <c r="N12" s="2"/>
      <c r="O12" s="2" t="s">
        <v>13</v>
      </c>
      <c r="P12">
        <v>12</v>
      </c>
    </row>
    <row r="13" spans="1:19" ht="16.5" thickBot="1">
      <c r="A13" s="2"/>
      <c r="B13" s="2"/>
      <c r="C13" s="18"/>
      <c r="D13" s="18"/>
      <c r="E13" s="18"/>
      <c r="F13" s="18"/>
      <c r="G13" s="18"/>
      <c r="H13" s="18"/>
      <c r="I13" s="18"/>
      <c r="J13" s="39"/>
      <c r="K13" s="39"/>
      <c r="L13" s="2"/>
      <c r="M13" s="2"/>
      <c r="N13" s="2"/>
      <c r="O13" s="2"/>
    </row>
    <row r="14" spans="1:19" ht="16.5" thickBot="1">
      <c r="A14" s="2"/>
      <c r="B14" s="2"/>
      <c r="C14" s="19">
        <f>F11/3</f>
        <v>11.111111111111112</v>
      </c>
      <c r="D14" s="20"/>
      <c r="E14" s="20"/>
      <c r="F14" s="19">
        <f>F11/3</f>
        <v>11.111111111111112</v>
      </c>
      <c r="G14" s="20"/>
      <c r="H14" s="20"/>
      <c r="I14" s="19">
        <f>F11/3</f>
        <v>11.111111111111112</v>
      </c>
      <c r="J14" s="39"/>
      <c r="K14" s="39"/>
      <c r="L14" s="2"/>
      <c r="M14" s="2"/>
      <c r="N14" s="2"/>
      <c r="O14" s="2"/>
    </row>
    <row r="15" spans="1:19" ht="15.75">
      <c r="A15" s="2"/>
      <c r="B15" s="2"/>
      <c r="C15" s="20"/>
      <c r="D15" s="20"/>
      <c r="E15" s="20"/>
      <c r="F15" s="20"/>
      <c r="G15" s="20"/>
      <c r="H15" s="20"/>
      <c r="I15" s="20"/>
      <c r="J15" s="39"/>
      <c r="K15" s="39"/>
      <c r="L15" s="2"/>
      <c r="M15" s="2"/>
      <c r="N15" s="2"/>
      <c r="O15" s="2" t="s">
        <v>10</v>
      </c>
      <c r="P15" t="s">
        <v>17</v>
      </c>
      <c r="Q15" t="s">
        <v>17</v>
      </c>
      <c r="R15" t="s">
        <v>18</v>
      </c>
      <c r="S15" t="s">
        <v>19</v>
      </c>
    </row>
    <row r="16" spans="1:19" ht="15.75" thickBo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>
        <v>0.02</v>
      </c>
      <c r="P16">
        <v>6</v>
      </c>
      <c r="Q16">
        <f>O16*S16*P16</f>
        <v>1.2000000000000002</v>
      </c>
      <c r="S16">
        <v>10</v>
      </c>
    </row>
    <row r="17" spans="1:17" ht="19.5" thickBot="1">
      <c r="A17" s="2"/>
      <c r="B17" s="2"/>
      <c r="C17" s="14"/>
      <c r="D17" s="14"/>
      <c r="E17" s="14"/>
      <c r="F17" s="15">
        <f>F14*10</f>
        <v>111.11111111111113</v>
      </c>
      <c r="G17" s="14"/>
      <c r="H17" s="14"/>
      <c r="I17" s="14"/>
      <c r="J17" s="39" t="s">
        <v>2</v>
      </c>
      <c r="K17" s="39"/>
      <c r="L17" s="2"/>
      <c r="M17" s="2"/>
      <c r="N17" s="2"/>
      <c r="O17" s="2">
        <f>O16*2</f>
        <v>0.04</v>
      </c>
      <c r="P17">
        <v>6</v>
      </c>
      <c r="Q17">
        <f>O17*P17*S16+Q16</f>
        <v>3.6</v>
      </c>
    </row>
    <row r="18" spans="1:17" ht="18.75">
      <c r="A18" s="2"/>
      <c r="B18" s="2"/>
      <c r="C18" s="14"/>
      <c r="D18" s="14"/>
      <c r="E18" s="14"/>
      <c r="F18" s="14"/>
      <c r="G18" s="14"/>
      <c r="H18" s="14"/>
      <c r="I18" s="14"/>
      <c r="J18" s="39"/>
      <c r="K18" s="39"/>
      <c r="L18" s="2"/>
      <c r="M18" s="2"/>
      <c r="N18" s="2"/>
      <c r="O18" s="2">
        <f>O17+O16</f>
        <v>0.06</v>
      </c>
      <c r="P18">
        <v>6</v>
      </c>
      <c r="Q18">
        <f>O18*P18*S16+Q17+Q16</f>
        <v>8.3999999999999986</v>
      </c>
    </row>
    <row r="19" spans="1:17" ht="19.5" thickBot="1">
      <c r="A19" s="2"/>
      <c r="B19" s="2"/>
      <c r="C19" s="14"/>
      <c r="D19" s="14"/>
      <c r="E19" s="14"/>
      <c r="F19" s="14"/>
      <c r="G19" s="14"/>
      <c r="H19" s="14"/>
      <c r="I19" s="14"/>
      <c r="J19" s="39"/>
      <c r="K19" s="39"/>
      <c r="L19" s="2"/>
      <c r="M19" s="2"/>
      <c r="N19" s="2"/>
      <c r="O19" s="2">
        <f>O18+O16</f>
        <v>0.08</v>
      </c>
      <c r="P19">
        <v>6</v>
      </c>
      <c r="Q19">
        <f>O19*P19*S16+Q18+Q17+Q16</f>
        <v>18</v>
      </c>
    </row>
    <row r="20" spans="1:17" ht="19.5" thickBot="1">
      <c r="A20" s="2"/>
      <c r="B20" s="2"/>
      <c r="C20" s="15">
        <f>F17/3</f>
        <v>37.037037037037045</v>
      </c>
      <c r="D20" s="16"/>
      <c r="E20" s="16"/>
      <c r="F20" s="15">
        <f>F17/3</f>
        <v>37.037037037037045</v>
      </c>
      <c r="G20" s="16"/>
      <c r="H20" s="16"/>
      <c r="I20" s="15">
        <f>F17/3</f>
        <v>37.037037037037045</v>
      </c>
      <c r="J20" s="39"/>
      <c r="K20" s="39"/>
      <c r="L20" s="2"/>
      <c r="M20" s="2"/>
      <c r="N20" s="2"/>
      <c r="O20" s="2"/>
    </row>
    <row r="21" spans="1:17">
      <c r="A21" s="2"/>
      <c r="B21" s="2"/>
      <c r="C21" s="3"/>
      <c r="D21" s="3"/>
      <c r="E21" s="3"/>
      <c r="F21" s="3"/>
      <c r="G21" s="3"/>
      <c r="H21" s="3"/>
      <c r="I21" s="3"/>
      <c r="J21" s="39"/>
      <c r="K21" s="39"/>
      <c r="L21" s="2"/>
      <c r="M21" s="2"/>
      <c r="N21" s="2"/>
      <c r="O21" s="2"/>
    </row>
    <row r="22" spans="1:17" ht="15.75" thickBo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7" ht="21.75" thickBot="1">
      <c r="A23" s="2"/>
      <c r="B23" s="2"/>
      <c r="C23" s="10"/>
      <c r="D23" s="10"/>
      <c r="E23" s="10"/>
      <c r="F23" s="11">
        <f>F20*10</f>
        <v>370.37037037037044</v>
      </c>
      <c r="G23" s="10"/>
      <c r="H23" s="10"/>
      <c r="I23" s="10"/>
      <c r="J23" s="39" t="s">
        <v>3</v>
      </c>
      <c r="K23" s="39"/>
      <c r="L23" s="2"/>
      <c r="M23" s="2"/>
      <c r="N23" s="2"/>
      <c r="O23" s="2"/>
    </row>
    <row r="24" spans="1:17" ht="21">
      <c r="A24" s="2"/>
      <c r="B24" s="2"/>
      <c r="C24" s="10"/>
      <c r="D24" s="10"/>
      <c r="E24" s="10"/>
      <c r="F24" s="10"/>
      <c r="G24" s="10"/>
      <c r="H24" s="10"/>
      <c r="I24" s="10"/>
      <c r="J24" s="39"/>
      <c r="K24" s="39"/>
      <c r="L24" s="2"/>
      <c r="M24" s="2"/>
      <c r="N24" s="2"/>
      <c r="O24" s="2"/>
    </row>
    <row r="25" spans="1:17" ht="21.75" thickBot="1">
      <c r="A25" s="2"/>
      <c r="B25" s="2"/>
      <c r="C25" s="10"/>
      <c r="D25" s="10"/>
      <c r="E25" s="10"/>
      <c r="F25" s="10"/>
      <c r="G25" s="10"/>
      <c r="H25" s="10"/>
      <c r="I25" s="10"/>
      <c r="J25" s="39"/>
      <c r="K25" s="39"/>
      <c r="L25" s="2"/>
      <c r="M25" s="2"/>
      <c r="N25" s="2"/>
      <c r="O25" s="2"/>
    </row>
    <row r="26" spans="1:17" ht="21.75" thickBot="1">
      <c r="A26" s="2"/>
      <c r="B26" s="2"/>
      <c r="C26" s="11">
        <f>F23/3</f>
        <v>123.45679012345681</v>
      </c>
      <c r="D26" s="12"/>
      <c r="E26" s="12"/>
      <c r="F26" s="11">
        <f>F23/3</f>
        <v>123.45679012345681</v>
      </c>
      <c r="G26" s="12"/>
      <c r="H26" s="12"/>
      <c r="I26" s="11">
        <f>F23/3</f>
        <v>123.45679012345681</v>
      </c>
      <c r="J26" s="39"/>
      <c r="K26" s="39"/>
      <c r="L26" s="2"/>
      <c r="M26" s="2"/>
      <c r="N26" s="2"/>
      <c r="O26" s="2"/>
    </row>
    <row r="27" spans="1:17" ht="21">
      <c r="A27" s="2"/>
      <c r="B27" s="2"/>
      <c r="C27" s="13"/>
      <c r="D27" s="13"/>
      <c r="E27" s="13"/>
      <c r="F27" s="13"/>
      <c r="G27" s="13"/>
      <c r="H27" s="13"/>
      <c r="I27" s="13"/>
      <c r="J27" s="39"/>
      <c r="K27" s="39"/>
      <c r="L27" s="2"/>
      <c r="M27" s="2"/>
      <c r="N27" s="2"/>
      <c r="O27" s="2"/>
    </row>
    <row r="28" spans="1:17" ht="15.75" thickBo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7" ht="21.75" thickBot="1">
      <c r="C29" s="21"/>
      <c r="D29" s="21"/>
      <c r="E29" s="21"/>
      <c r="F29" s="9">
        <f>F26*10</f>
        <v>1234.5679012345681</v>
      </c>
      <c r="G29" s="21"/>
      <c r="H29" s="21"/>
      <c r="I29" s="21"/>
      <c r="J29" s="39" t="s">
        <v>4</v>
      </c>
      <c r="K29" s="39"/>
      <c r="N29" s="2"/>
      <c r="O29" s="2"/>
    </row>
    <row r="30" spans="1:17">
      <c r="C30" s="21"/>
      <c r="D30" s="21"/>
      <c r="E30" s="21"/>
      <c r="F30" s="21"/>
      <c r="G30" s="21"/>
      <c r="H30" s="21"/>
      <c r="I30" s="21"/>
      <c r="J30" s="39"/>
      <c r="K30" s="39"/>
      <c r="N30" s="2"/>
      <c r="O30" s="2"/>
    </row>
    <row r="31" spans="1:17">
      <c r="C31" s="21"/>
      <c r="D31" s="21"/>
      <c r="E31" s="21"/>
      <c r="F31" s="21"/>
      <c r="G31" s="21"/>
      <c r="H31" s="21"/>
      <c r="I31" s="21"/>
      <c r="J31" s="39"/>
      <c r="K31" s="39"/>
    </row>
    <row r="32" spans="1:17" ht="15.75" thickBot="1">
      <c r="C32" s="21"/>
      <c r="D32" s="21"/>
      <c r="E32" s="21"/>
      <c r="F32" s="21"/>
      <c r="G32" s="21"/>
      <c r="H32" s="21"/>
      <c r="I32" s="21"/>
      <c r="J32" s="39"/>
      <c r="K32" s="39"/>
    </row>
    <row r="33" spans="3:11" ht="21.75" thickBot="1">
      <c r="C33" s="9">
        <f>F29/3</f>
        <v>411.52263374485602</v>
      </c>
      <c r="D33" s="22"/>
      <c r="E33" s="22"/>
      <c r="F33" s="9">
        <f>F29/3</f>
        <v>411.52263374485602</v>
      </c>
      <c r="G33" s="22"/>
      <c r="H33" s="22"/>
      <c r="I33" s="9">
        <f>F29/3</f>
        <v>411.52263374485602</v>
      </c>
      <c r="J33" s="39"/>
      <c r="K33" s="39"/>
    </row>
    <row r="34" spans="3:11">
      <c r="C34" s="4"/>
      <c r="D34" s="4"/>
      <c r="E34" s="4"/>
      <c r="F34" s="4"/>
      <c r="G34" s="4"/>
      <c r="H34" s="4"/>
      <c r="I34" s="4"/>
      <c r="J34" s="4"/>
    </row>
  </sheetData>
  <mergeCells count="5">
    <mergeCell ref="J1:K8"/>
    <mergeCell ref="J11:K15"/>
    <mergeCell ref="J17:K21"/>
    <mergeCell ref="J23:K27"/>
    <mergeCell ref="J29:K3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C0AC7-5D6F-434C-BFBF-8E361CC0B48F}">
  <dimension ref="A1:M62"/>
  <sheetViews>
    <sheetView tabSelected="1" workbookViewId="0">
      <selection activeCell="E11" sqref="E11"/>
    </sheetView>
  </sheetViews>
  <sheetFormatPr defaultRowHeight="15"/>
  <cols>
    <col min="1" max="1" width="12.28515625" style="26" customWidth="1"/>
    <col min="2" max="2" width="12.85546875" style="26" customWidth="1"/>
    <col min="3" max="3" width="12.140625" style="26" customWidth="1"/>
    <col min="4" max="4" width="10.140625" style="26" bestFit="1" customWidth="1"/>
    <col min="6" max="6" width="10.85546875" customWidth="1"/>
    <col min="7" max="7" width="11" customWidth="1"/>
    <col min="8" max="8" width="11.140625" customWidth="1"/>
    <col min="9" max="9" width="10.140625" bestFit="1" customWidth="1"/>
    <col min="11" max="11" width="11.28515625" customWidth="1"/>
    <col min="12" max="12" width="10.85546875" customWidth="1"/>
    <col min="13" max="13" width="10.5703125" customWidth="1"/>
  </cols>
  <sheetData>
    <row r="1" spans="1:13" ht="28.5" customHeight="1">
      <c r="A1" s="42"/>
      <c r="B1" s="43"/>
      <c r="C1" s="44"/>
      <c r="D1" s="31"/>
      <c r="F1" s="42"/>
      <c r="G1" s="43"/>
      <c r="H1" s="44"/>
      <c r="K1" s="42"/>
      <c r="L1" s="43"/>
      <c r="M1" s="44"/>
    </row>
    <row r="2" spans="1:13" ht="28.5" customHeight="1">
      <c r="A2" s="42"/>
      <c r="B2" s="43"/>
      <c r="C2" s="44"/>
      <c r="D2" s="31"/>
      <c r="F2" s="42" t="s">
        <v>32</v>
      </c>
      <c r="G2" s="43"/>
      <c r="H2" s="44"/>
      <c r="K2" s="42" t="s">
        <v>33</v>
      </c>
      <c r="L2" s="43"/>
      <c r="M2" s="44"/>
    </row>
    <row r="3" spans="1:13">
      <c r="A3" s="27" t="s">
        <v>21</v>
      </c>
      <c r="B3" s="34" t="s">
        <v>20</v>
      </c>
      <c r="C3" s="28"/>
      <c r="D3" s="32"/>
      <c r="F3" s="27" t="s">
        <v>21</v>
      </c>
      <c r="G3" s="34" t="s">
        <v>20</v>
      </c>
      <c r="H3" s="28"/>
      <c r="K3" s="27" t="s">
        <v>21</v>
      </c>
      <c r="L3" s="34" t="s">
        <v>20</v>
      </c>
      <c r="M3" s="28"/>
    </row>
    <row r="4" spans="1:13">
      <c r="A4" s="36">
        <v>1</v>
      </c>
      <c r="B4" s="36"/>
      <c r="C4" s="40" t="s">
        <v>22</v>
      </c>
      <c r="D4" s="33"/>
      <c r="E4" s="47"/>
      <c r="F4" s="34">
        <v>0.33</v>
      </c>
      <c r="G4" s="28"/>
      <c r="H4" s="45" t="s">
        <v>22</v>
      </c>
      <c r="I4" s="33"/>
      <c r="K4" s="34">
        <v>0.5</v>
      </c>
      <c r="L4" s="28"/>
      <c r="M4" s="40" t="s">
        <v>22</v>
      </c>
    </row>
    <row r="5" spans="1:13">
      <c r="A5" s="36">
        <f>A4*3</f>
        <v>3</v>
      </c>
      <c r="B5" s="36">
        <f>A5/2</f>
        <v>1.5</v>
      </c>
      <c r="C5" s="41"/>
      <c r="D5" s="33"/>
      <c r="E5" s="47"/>
      <c r="F5" s="37">
        <f>F4*3</f>
        <v>0.99</v>
      </c>
      <c r="G5" s="37">
        <f>F5/2</f>
        <v>0.495</v>
      </c>
      <c r="H5" s="46"/>
      <c r="K5" s="28">
        <f>K4*3</f>
        <v>1.5</v>
      </c>
      <c r="L5" s="28">
        <f>K5/2</f>
        <v>0.75</v>
      </c>
      <c r="M5" s="41"/>
    </row>
    <row r="6" spans="1:13">
      <c r="A6" s="28">
        <f t="shared" ref="A6:A13" si="0">A5*3</f>
        <v>9</v>
      </c>
      <c r="B6" s="28">
        <f t="shared" ref="B6:B14" si="1">A6/2</f>
        <v>4.5</v>
      </c>
      <c r="C6" s="28" t="s">
        <v>23</v>
      </c>
      <c r="D6" s="30"/>
      <c r="F6" s="35">
        <f t="shared" ref="F6:F14" si="2">F5*3</f>
        <v>2.9699999999999998</v>
      </c>
      <c r="G6" s="35">
        <f t="shared" ref="G6:G14" si="3">F6/2</f>
        <v>1.4849999999999999</v>
      </c>
      <c r="H6" s="28" t="s">
        <v>23</v>
      </c>
      <c r="K6" s="28">
        <f t="shared" ref="K6:K14" si="4">K5*3</f>
        <v>4.5</v>
      </c>
      <c r="L6" s="28">
        <f t="shared" ref="L6:L14" si="5">K6/2</f>
        <v>2.25</v>
      </c>
      <c r="M6" s="28" t="s">
        <v>23</v>
      </c>
    </row>
    <row r="7" spans="1:13">
      <c r="A7" s="28">
        <f t="shared" si="0"/>
        <v>27</v>
      </c>
      <c r="B7" s="28">
        <f t="shared" si="1"/>
        <v>13.5</v>
      </c>
      <c r="C7" s="28" t="s">
        <v>25</v>
      </c>
      <c r="D7" s="30"/>
      <c r="F7" s="35">
        <f t="shared" si="2"/>
        <v>8.91</v>
      </c>
      <c r="G7" s="35">
        <f t="shared" si="3"/>
        <v>4.4550000000000001</v>
      </c>
      <c r="H7" s="28" t="s">
        <v>25</v>
      </c>
      <c r="K7" s="28">
        <f t="shared" si="4"/>
        <v>13.5</v>
      </c>
      <c r="L7" s="28">
        <f t="shared" si="5"/>
        <v>6.75</v>
      </c>
      <c r="M7" s="28" t="s">
        <v>25</v>
      </c>
    </row>
    <row r="8" spans="1:13">
      <c r="A8" s="28">
        <f t="shared" si="0"/>
        <v>81</v>
      </c>
      <c r="B8" s="28">
        <f t="shared" si="1"/>
        <v>40.5</v>
      </c>
      <c r="C8" s="28" t="s">
        <v>26</v>
      </c>
      <c r="D8" s="30"/>
      <c r="F8" s="35">
        <f t="shared" si="2"/>
        <v>26.73</v>
      </c>
      <c r="G8" s="35">
        <f t="shared" si="3"/>
        <v>13.365</v>
      </c>
      <c r="H8" s="28" t="s">
        <v>26</v>
      </c>
      <c r="K8" s="28">
        <f t="shared" si="4"/>
        <v>40.5</v>
      </c>
      <c r="L8" s="28">
        <f t="shared" si="5"/>
        <v>20.25</v>
      </c>
      <c r="M8" s="28" t="s">
        <v>26</v>
      </c>
    </row>
    <row r="9" spans="1:13">
      <c r="A9" s="28">
        <f t="shared" si="0"/>
        <v>243</v>
      </c>
      <c r="B9" s="28">
        <f t="shared" si="1"/>
        <v>121.5</v>
      </c>
      <c r="C9" s="28" t="s">
        <v>27</v>
      </c>
      <c r="D9" s="30"/>
      <c r="F9" s="35">
        <f t="shared" si="2"/>
        <v>80.19</v>
      </c>
      <c r="G9" s="35">
        <f t="shared" si="3"/>
        <v>40.094999999999999</v>
      </c>
      <c r="H9" s="28" t="s">
        <v>27</v>
      </c>
      <c r="K9" s="28">
        <f t="shared" si="4"/>
        <v>121.5</v>
      </c>
      <c r="L9" s="28">
        <f t="shared" si="5"/>
        <v>60.75</v>
      </c>
      <c r="M9" s="28" t="s">
        <v>27</v>
      </c>
    </row>
    <row r="10" spans="1:13">
      <c r="A10" s="28">
        <f t="shared" si="0"/>
        <v>729</v>
      </c>
      <c r="B10" s="28">
        <f t="shared" si="1"/>
        <v>364.5</v>
      </c>
      <c r="C10" s="28" t="s">
        <v>28</v>
      </c>
      <c r="D10" s="30"/>
      <c r="F10" s="35">
        <f t="shared" si="2"/>
        <v>240.57</v>
      </c>
      <c r="G10" s="35">
        <f t="shared" si="3"/>
        <v>120.285</v>
      </c>
      <c r="H10" s="28" t="s">
        <v>28</v>
      </c>
      <c r="K10" s="28">
        <f t="shared" si="4"/>
        <v>364.5</v>
      </c>
      <c r="L10" s="28">
        <f t="shared" si="5"/>
        <v>182.25</v>
      </c>
      <c r="M10" s="28" t="s">
        <v>28</v>
      </c>
    </row>
    <row r="11" spans="1:13">
      <c r="A11" s="28">
        <f t="shared" si="0"/>
        <v>2187</v>
      </c>
      <c r="B11" s="28">
        <f t="shared" si="1"/>
        <v>1093.5</v>
      </c>
      <c r="C11" s="28" t="s">
        <v>24</v>
      </c>
      <c r="D11" s="30"/>
      <c r="F11" s="35">
        <f t="shared" si="2"/>
        <v>721.71</v>
      </c>
      <c r="G11" s="35">
        <f t="shared" si="3"/>
        <v>360.85500000000002</v>
      </c>
      <c r="H11" s="28" t="s">
        <v>24</v>
      </c>
      <c r="K11" s="28">
        <f t="shared" si="4"/>
        <v>1093.5</v>
      </c>
      <c r="L11" s="28">
        <f t="shared" si="5"/>
        <v>546.75</v>
      </c>
      <c r="M11" s="28" t="s">
        <v>24</v>
      </c>
    </row>
    <row r="12" spans="1:13">
      <c r="A12" s="28">
        <f t="shared" si="0"/>
        <v>6561</v>
      </c>
      <c r="B12" s="28">
        <f t="shared" si="1"/>
        <v>3280.5</v>
      </c>
      <c r="C12" s="28" t="s">
        <v>29</v>
      </c>
      <c r="D12" s="30"/>
      <c r="F12" s="35">
        <f t="shared" si="2"/>
        <v>2165.13</v>
      </c>
      <c r="G12" s="35">
        <f t="shared" si="3"/>
        <v>1082.5650000000001</v>
      </c>
      <c r="H12" s="28" t="s">
        <v>29</v>
      </c>
      <c r="K12" s="28">
        <f t="shared" si="4"/>
        <v>3280.5</v>
      </c>
      <c r="L12" s="28">
        <f t="shared" si="5"/>
        <v>1640.25</v>
      </c>
      <c r="M12" s="28" t="s">
        <v>29</v>
      </c>
    </row>
    <row r="13" spans="1:13">
      <c r="A13" s="28">
        <f t="shared" si="0"/>
        <v>19683</v>
      </c>
      <c r="B13" s="28">
        <f t="shared" si="1"/>
        <v>9841.5</v>
      </c>
      <c r="C13" s="28" t="s">
        <v>30</v>
      </c>
      <c r="D13" s="30"/>
      <c r="F13" s="35">
        <f t="shared" si="2"/>
        <v>6495.39</v>
      </c>
      <c r="G13" s="35">
        <f t="shared" si="3"/>
        <v>3247.6950000000002</v>
      </c>
      <c r="H13" s="28" t="s">
        <v>30</v>
      </c>
      <c r="K13" s="28">
        <f t="shared" si="4"/>
        <v>9841.5</v>
      </c>
      <c r="L13" s="28">
        <f t="shared" si="5"/>
        <v>4920.75</v>
      </c>
      <c r="M13" s="28" t="s">
        <v>30</v>
      </c>
    </row>
    <row r="14" spans="1:13">
      <c r="A14" s="28">
        <f t="shared" ref="A14" si="6">A13*3</f>
        <v>59049</v>
      </c>
      <c r="B14" s="28">
        <f t="shared" si="1"/>
        <v>29524.5</v>
      </c>
      <c r="C14" s="28" t="s">
        <v>31</v>
      </c>
      <c r="D14" s="30"/>
      <c r="F14" s="35">
        <f t="shared" si="2"/>
        <v>19486.170000000002</v>
      </c>
      <c r="G14" s="35">
        <f t="shared" si="3"/>
        <v>9743.0850000000009</v>
      </c>
      <c r="H14" s="28" t="s">
        <v>31</v>
      </c>
      <c r="K14" s="28">
        <f t="shared" si="4"/>
        <v>29524.5</v>
      </c>
      <c r="L14" s="28">
        <f t="shared" si="5"/>
        <v>14762.25</v>
      </c>
      <c r="M14" s="28" t="s">
        <v>31</v>
      </c>
    </row>
    <row r="17" spans="1:6">
      <c r="A17" s="29"/>
      <c r="B17" s="29"/>
      <c r="F17" s="25"/>
    </row>
    <row r="18" spans="1:6">
      <c r="A18" s="29"/>
      <c r="B18" s="29"/>
      <c r="F18" s="25"/>
    </row>
    <row r="19" spans="1:6">
      <c r="A19" s="29"/>
      <c r="B19" s="29"/>
      <c r="F19" s="25"/>
    </row>
    <row r="20" spans="1:6">
      <c r="A20" s="29"/>
      <c r="B20" s="29"/>
      <c r="F20" s="25"/>
    </row>
    <row r="21" spans="1:6">
      <c r="A21" s="29"/>
      <c r="B21" s="29"/>
      <c r="F21" s="25"/>
    </row>
    <row r="22" spans="1:6">
      <c r="A22" s="29"/>
      <c r="B22" s="29"/>
      <c r="F22" s="25"/>
    </row>
    <row r="23" spans="1:6">
      <c r="A23" s="29"/>
      <c r="B23" s="29"/>
      <c r="F23" s="25"/>
    </row>
    <row r="24" spans="1:6">
      <c r="A24" s="29"/>
      <c r="B24" s="29"/>
      <c r="F24" s="25"/>
    </row>
    <row r="25" spans="1:6">
      <c r="A25" s="29"/>
      <c r="B25" s="29"/>
      <c r="F25" s="25"/>
    </row>
    <row r="26" spans="1:6">
      <c r="A26" s="29"/>
      <c r="B26" s="29"/>
      <c r="F26" s="25"/>
    </row>
    <row r="27" spans="1:6">
      <c r="A27" s="29"/>
      <c r="B27" s="29"/>
      <c r="F27" s="25"/>
    </row>
    <row r="28" spans="1:6">
      <c r="A28" s="29"/>
      <c r="B28" s="29"/>
      <c r="F28" s="25"/>
    </row>
    <row r="29" spans="1:6">
      <c r="A29" s="29"/>
      <c r="B29" s="29"/>
      <c r="F29" s="25"/>
    </row>
    <row r="30" spans="1:6">
      <c r="A30" s="29"/>
      <c r="B30" s="29"/>
    </row>
    <row r="31" spans="1:6">
      <c r="A31" s="29"/>
      <c r="B31" s="29"/>
    </row>
    <row r="32" spans="1:6">
      <c r="A32" s="29"/>
      <c r="B32" s="29"/>
    </row>
    <row r="33" spans="1:2">
      <c r="A33" s="29"/>
      <c r="B33" s="29"/>
    </row>
    <row r="34" spans="1:2">
      <c r="A34" s="29"/>
      <c r="B34" s="29"/>
    </row>
    <row r="35" spans="1:2">
      <c r="A35" s="29"/>
      <c r="B35" s="29"/>
    </row>
    <row r="36" spans="1:2">
      <c r="A36" s="29"/>
      <c r="B36" s="29"/>
    </row>
    <row r="37" spans="1:2">
      <c r="A37" s="29"/>
      <c r="B37" s="29"/>
    </row>
    <row r="38" spans="1:2">
      <c r="A38" s="29"/>
      <c r="B38" s="29"/>
    </row>
    <row r="39" spans="1:2">
      <c r="A39" s="29"/>
      <c r="B39" s="29"/>
    </row>
    <row r="40" spans="1:2">
      <c r="A40" s="29"/>
      <c r="B40" s="29"/>
    </row>
    <row r="41" spans="1:2">
      <c r="A41" s="29"/>
      <c r="B41" s="29"/>
    </row>
    <row r="42" spans="1:2">
      <c r="A42" s="29"/>
      <c r="B42" s="29"/>
    </row>
    <row r="43" spans="1:2">
      <c r="A43" s="29"/>
      <c r="B43" s="29"/>
    </row>
    <row r="44" spans="1:2">
      <c r="A44" s="29"/>
      <c r="B44" s="29"/>
    </row>
    <row r="45" spans="1:2">
      <c r="A45" s="29"/>
      <c r="B45" s="29"/>
    </row>
    <row r="46" spans="1:2">
      <c r="A46" s="29"/>
      <c r="B46" s="29"/>
    </row>
    <row r="47" spans="1:2">
      <c r="A47" s="29"/>
      <c r="B47" s="29"/>
    </row>
    <row r="48" spans="1:2">
      <c r="A48" s="29"/>
      <c r="B48" s="29"/>
    </row>
    <row r="49" spans="1:2">
      <c r="A49" s="29"/>
      <c r="B49" s="29"/>
    </row>
    <row r="50" spans="1:2">
      <c r="A50" s="29"/>
      <c r="B50" s="29"/>
    </row>
    <row r="51" spans="1:2">
      <c r="A51" s="29"/>
      <c r="B51" s="29"/>
    </row>
    <row r="52" spans="1:2">
      <c r="A52" s="29"/>
      <c r="B52" s="29"/>
    </row>
    <row r="53" spans="1:2">
      <c r="A53" s="29"/>
      <c r="B53" s="29"/>
    </row>
    <row r="54" spans="1:2">
      <c r="A54" s="29"/>
      <c r="B54" s="29"/>
    </row>
    <row r="55" spans="1:2">
      <c r="A55" s="29"/>
      <c r="B55" s="29"/>
    </row>
    <row r="56" spans="1:2">
      <c r="A56" s="29"/>
      <c r="B56" s="29"/>
    </row>
    <row r="57" spans="1:2">
      <c r="A57" s="29"/>
      <c r="B57" s="29"/>
    </row>
    <row r="58" spans="1:2">
      <c r="A58" s="29"/>
      <c r="B58" s="29"/>
    </row>
    <row r="59" spans="1:2">
      <c r="A59" s="29"/>
      <c r="B59" s="29"/>
    </row>
    <row r="60" spans="1:2">
      <c r="A60" s="29"/>
      <c r="B60" s="29"/>
    </row>
    <row r="61" spans="1:2">
      <c r="A61" s="29"/>
      <c r="B61" s="29"/>
    </row>
    <row r="62" spans="1:2">
      <c r="A62" s="29"/>
      <c r="B62" s="29"/>
    </row>
  </sheetData>
  <mergeCells count="9">
    <mergeCell ref="C4:C5"/>
    <mergeCell ref="A1:C1"/>
    <mergeCell ref="F1:H1"/>
    <mergeCell ref="H4:H5"/>
    <mergeCell ref="K1:M1"/>
    <mergeCell ref="M4:M5"/>
    <mergeCell ref="A2:C2"/>
    <mergeCell ref="F2:H2"/>
    <mergeCell ref="K2:M2"/>
  </mergeCells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8"/>
  <sheetViews>
    <sheetView workbookViewId="0">
      <selection activeCell="G11" sqref="G11"/>
    </sheetView>
  </sheetViews>
  <sheetFormatPr defaultRowHeight="15"/>
  <cols>
    <col min="5" max="10" width="9.140625" style="25"/>
  </cols>
  <sheetData>
    <row r="1" spans="1:11">
      <c r="A1">
        <v>0.2</v>
      </c>
      <c r="C1">
        <v>0.1</v>
      </c>
      <c r="E1" s="25">
        <v>5</v>
      </c>
      <c r="K1" s="25"/>
    </row>
    <row r="2" spans="1:11">
      <c r="A2" s="25">
        <f>A1*1.5</f>
        <v>0.30000000000000004</v>
      </c>
      <c r="B2" s="25">
        <f>A2-A1</f>
        <v>0.10000000000000003</v>
      </c>
      <c r="C2">
        <f>C1*2</f>
        <v>0.2</v>
      </c>
      <c r="D2" s="25"/>
      <c r="E2" s="25">
        <f>E1*4</f>
        <v>20</v>
      </c>
      <c r="K2" s="25"/>
    </row>
    <row r="3" spans="1:11">
      <c r="A3" s="25">
        <f t="shared" ref="A3:A21" si="0">A2*1.5</f>
        <v>0.45000000000000007</v>
      </c>
      <c r="B3" s="25">
        <f t="shared" ref="B3:B21" si="1">A3-A2</f>
        <v>0.15000000000000002</v>
      </c>
      <c r="C3">
        <f t="shared" ref="C3:C15" si="2">C2*2</f>
        <v>0.4</v>
      </c>
      <c r="D3" s="25"/>
      <c r="E3" s="25">
        <f t="shared" ref="E3:E9" si="3">E2*4</f>
        <v>80</v>
      </c>
      <c r="K3" s="25"/>
    </row>
    <row r="4" spans="1:11">
      <c r="A4" s="25">
        <f t="shared" si="0"/>
        <v>0.67500000000000004</v>
      </c>
      <c r="B4" s="25">
        <f t="shared" si="1"/>
        <v>0.22499999999999998</v>
      </c>
      <c r="C4">
        <f t="shared" si="2"/>
        <v>0.8</v>
      </c>
      <c r="D4" s="25"/>
      <c r="E4" s="25">
        <f t="shared" si="3"/>
        <v>320</v>
      </c>
      <c r="K4" s="25"/>
    </row>
    <row r="5" spans="1:11">
      <c r="A5" s="25">
        <f t="shared" si="0"/>
        <v>1.0125000000000002</v>
      </c>
      <c r="B5" s="25">
        <f t="shared" si="1"/>
        <v>0.33750000000000013</v>
      </c>
      <c r="C5">
        <f t="shared" si="2"/>
        <v>1.6</v>
      </c>
      <c r="D5" s="25"/>
      <c r="E5" s="25">
        <f t="shared" si="3"/>
        <v>1280</v>
      </c>
      <c r="K5" s="25"/>
    </row>
    <row r="6" spans="1:11">
      <c r="A6" s="25">
        <f t="shared" si="0"/>
        <v>1.5187500000000003</v>
      </c>
      <c r="B6" s="25">
        <f t="shared" si="1"/>
        <v>0.50625000000000009</v>
      </c>
      <c r="C6">
        <f t="shared" si="2"/>
        <v>3.2</v>
      </c>
      <c r="D6" s="25"/>
      <c r="E6" s="25">
        <f t="shared" si="3"/>
        <v>5120</v>
      </c>
      <c r="K6" s="25"/>
    </row>
    <row r="7" spans="1:11">
      <c r="A7" s="25">
        <f t="shared" si="0"/>
        <v>2.2781250000000002</v>
      </c>
      <c r="B7" s="25">
        <f t="shared" si="1"/>
        <v>0.75937499999999991</v>
      </c>
      <c r="C7">
        <f t="shared" si="2"/>
        <v>6.4</v>
      </c>
      <c r="D7" s="25"/>
      <c r="E7" s="25">
        <f t="shared" si="3"/>
        <v>20480</v>
      </c>
      <c r="K7" s="25"/>
    </row>
    <row r="8" spans="1:11">
      <c r="A8" s="25">
        <f t="shared" si="0"/>
        <v>3.4171875000000003</v>
      </c>
      <c r="B8" s="25">
        <f t="shared" si="1"/>
        <v>1.1390625000000001</v>
      </c>
      <c r="C8">
        <f t="shared" si="2"/>
        <v>12.8</v>
      </c>
      <c r="D8" s="25"/>
      <c r="E8" s="25">
        <f t="shared" si="3"/>
        <v>81920</v>
      </c>
      <c r="K8" s="25"/>
    </row>
    <row r="9" spans="1:11">
      <c r="A9" s="25">
        <f t="shared" si="0"/>
        <v>5.1257812500000002</v>
      </c>
      <c r="B9" s="25">
        <f t="shared" si="1"/>
        <v>1.7085937499999999</v>
      </c>
      <c r="C9">
        <f t="shared" si="2"/>
        <v>25.6</v>
      </c>
      <c r="D9" s="25"/>
      <c r="E9" s="25">
        <f t="shared" si="3"/>
        <v>327680</v>
      </c>
      <c r="K9" s="25"/>
    </row>
    <row r="10" spans="1:11">
      <c r="A10" s="25">
        <f t="shared" si="0"/>
        <v>7.6886718750000007</v>
      </c>
      <c r="B10" s="25">
        <f t="shared" si="1"/>
        <v>2.5628906250000005</v>
      </c>
      <c r="C10">
        <f t="shared" si="2"/>
        <v>51.2</v>
      </c>
      <c r="D10" s="25"/>
      <c r="K10" s="25"/>
    </row>
    <row r="11" spans="1:11">
      <c r="A11" s="25">
        <f t="shared" si="0"/>
        <v>11.533007812500001</v>
      </c>
      <c r="B11" s="25">
        <f t="shared" si="1"/>
        <v>3.8443359375000004</v>
      </c>
      <c r="C11">
        <f t="shared" si="2"/>
        <v>102.4</v>
      </c>
      <c r="D11" s="25"/>
      <c r="K11" s="25"/>
    </row>
    <row r="12" spans="1:11">
      <c r="A12" s="25">
        <f t="shared" si="0"/>
        <v>17.299511718750001</v>
      </c>
      <c r="B12" s="25">
        <f t="shared" si="1"/>
        <v>5.7665039062499996</v>
      </c>
      <c r="C12">
        <f t="shared" si="2"/>
        <v>204.8</v>
      </c>
      <c r="D12" s="25"/>
      <c r="K12" s="25"/>
    </row>
    <row r="13" spans="1:11">
      <c r="A13" s="25">
        <f t="shared" si="0"/>
        <v>25.949267578125003</v>
      </c>
      <c r="B13" s="25">
        <f t="shared" si="1"/>
        <v>8.6497558593750021</v>
      </c>
      <c r="C13">
        <f t="shared" si="2"/>
        <v>409.6</v>
      </c>
      <c r="D13" s="25"/>
      <c r="K13" s="25"/>
    </row>
    <row r="14" spans="1:11">
      <c r="A14" s="25">
        <f t="shared" si="0"/>
        <v>38.923901367187504</v>
      </c>
      <c r="B14" s="25">
        <f t="shared" si="1"/>
        <v>12.974633789062501</v>
      </c>
      <c r="C14">
        <f t="shared" si="2"/>
        <v>819.2</v>
      </c>
      <c r="D14" s="25"/>
      <c r="K14" s="25"/>
    </row>
    <row r="15" spans="1:11">
      <c r="A15" s="25">
        <f t="shared" si="0"/>
        <v>58.385852050781253</v>
      </c>
      <c r="B15" s="25">
        <f t="shared" si="1"/>
        <v>19.461950683593749</v>
      </c>
      <c r="C15">
        <f t="shared" si="2"/>
        <v>1638.4</v>
      </c>
      <c r="D15" s="25"/>
      <c r="K15" s="25"/>
    </row>
    <row r="16" spans="1:11">
      <c r="A16" s="25">
        <f t="shared" si="0"/>
        <v>87.578778076171886</v>
      </c>
      <c r="B16" s="25">
        <f t="shared" si="1"/>
        <v>29.192926025390634</v>
      </c>
      <c r="D16" s="25"/>
      <c r="K16" s="25"/>
    </row>
    <row r="17" spans="1:11">
      <c r="A17" s="25">
        <f t="shared" si="0"/>
        <v>131.36816711425783</v>
      </c>
      <c r="B17" s="25">
        <f t="shared" si="1"/>
        <v>43.789389038085943</v>
      </c>
      <c r="D17" s="25"/>
      <c r="K17" s="25"/>
    </row>
    <row r="18" spans="1:11">
      <c r="A18" s="25">
        <f t="shared" si="0"/>
        <v>197.05225067138673</v>
      </c>
      <c r="B18" s="25">
        <f t="shared" si="1"/>
        <v>65.684083557128901</v>
      </c>
      <c r="D18" s="25"/>
      <c r="K18" s="25"/>
    </row>
    <row r="19" spans="1:11">
      <c r="A19" s="25">
        <f t="shared" si="0"/>
        <v>295.57837600708012</v>
      </c>
      <c r="B19" s="25">
        <f t="shared" si="1"/>
        <v>98.526125335693393</v>
      </c>
      <c r="D19" s="25"/>
      <c r="K19" s="25"/>
    </row>
    <row r="20" spans="1:11">
      <c r="A20" s="25">
        <f t="shared" si="0"/>
        <v>443.36756401062019</v>
      </c>
      <c r="B20" s="25">
        <f t="shared" si="1"/>
        <v>147.78918800354006</v>
      </c>
      <c r="D20" s="25"/>
      <c r="K20" s="25"/>
    </row>
    <row r="21" spans="1:11">
      <c r="A21" s="25">
        <f t="shared" si="0"/>
        <v>665.05134601593022</v>
      </c>
      <c r="B21" s="25">
        <f t="shared" si="1"/>
        <v>221.68378200531004</v>
      </c>
      <c r="D21" s="25"/>
      <c r="K21" s="25"/>
    </row>
    <row r="22" spans="1:11">
      <c r="D22" s="25"/>
      <c r="K22" s="25"/>
    </row>
    <row r="23" spans="1:11">
      <c r="D23" s="25"/>
      <c r="K23" s="25"/>
    </row>
    <row r="24" spans="1:11">
      <c r="D24" s="25"/>
      <c r="K24" s="25"/>
    </row>
    <row r="25" spans="1:11">
      <c r="D25" s="25"/>
      <c r="K25" s="25"/>
    </row>
    <row r="26" spans="1:11">
      <c r="D26" s="25"/>
      <c r="K26" s="25"/>
    </row>
    <row r="27" spans="1:11">
      <c r="D27" s="25"/>
      <c r="K27" s="25"/>
    </row>
    <row r="28" spans="1:11">
      <c r="D28" s="25"/>
      <c r="K28" s="25"/>
    </row>
    <row r="29" spans="1:11">
      <c r="D29" s="25"/>
      <c r="K29" s="25"/>
    </row>
    <row r="30" spans="1:11">
      <c r="D30" s="25"/>
      <c r="K30" s="25"/>
    </row>
    <row r="31" spans="1:11">
      <c r="D31" s="25"/>
      <c r="K31" s="25"/>
    </row>
    <row r="32" spans="1:11">
      <c r="D32" s="25"/>
      <c r="K32" s="25"/>
    </row>
    <row r="33" spans="4:11">
      <c r="D33" s="25"/>
      <c r="K33" s="25"/>
    </row>
    <row r="34" spans="4:11">
      <c r="D34" s="25"/>
      <c r="K34" s="25"/>
    </row>
    <row r="35" spans="4:11">
      <c r="D35" s="25"/>
      <c r="K35" s="25"/>
    </row>
    <row r="36" spans="4:11">
      <c r="D36" s="25"/>
      <c r="K36" s="25"/>
    </row>
    <row r="37" spans="4:11">
      <c r="D37" s="25"/>
      <c r="K37" s="25"/>
    </row>
    <row r="38" spans="4:11">
      <c r="D38" s="25"/>
      <c r="K38" s="25"/>
    </row>
    <row r="39" spans="4:11">
      <c r="D39" s="25"/>
      <c r="K39" s="25"/>
    </row>
    <row r="40" spans="4:11">
      <c r="D40" s="25"/>
      <c r="K40" s="25"/>
    </row>
    <row r="41" spans="4:11">
      <c r="D41" s="25"/>
      <c r="K41" s="25"/>
    </row>
    <row r="42" spans="4:11">
      <c r="D42" s="25"/>
      <c r="K42" s="25"/>
    </row>
    <row r="43" spans="4:11">
      <c r="D43" s="25"/>
      <c r="K43" s="25"/>
    </row>
    <row r="44" spans="4:11">
      <c r="D44" s="25"/>
      <c r="K44" s="25"/>
    </row>
    <row r="45" spans="4:11">
      <c r="D45" s="25"/>
      <c r="K45" s="25"/>
    </row>
    <row r="46" spans="4:11">
      <c r="D46" s="25"/>
      <c r="K46" s="25"/>
    </row>
    <row r="47" spans="4:11">
      <c r="D47" s="25"/>
      <c r="K47" s="25"/>
    </row>
    <row r="48" spans="4:11">
      <c r="D48" s="25"/>
      <c r="K48" s="25"/>
    </row>
    <row r="49" spans="4:11">
      <c r="D49" s="25"/>
      <c r="K49" s="25"/>
    </row>
    <row r="50" spans="4:11">
      <c r="D50" s="25"/>
      <c r="K50" s="25"/>
    </row>
    <row r="51" spans="4:11">
      <c r="D51" s="25"/>
      <c r="K51" s="25"/>
    </row>
    <row r="52" spans="4:11">
      <c r="D52" s="25"/>
      <c r="K52" s="25"/>
    </row>
    <row r="53" spans="4:11">
      <c r="D53" s="25"/>
      <c r="K53" s="25"/>
    </row>
    <row r="54" spans="4:11">
      <c r="D54" s="25"/>
      <c r="K54" s="25"/>
    </row>
    <row r="55" spans="4:11">
      <c r="D55" s="25"/>
      <c r="K55" s="25"/>
    </row>
    <row r="56" spans="4:11">
      <c r="D56" s="25"/>
      <c r="K56" s="25"/>
    </row>
    <row r="57" spans="4:11">
      <c r="D57" s="25"/>
      <c r="K57" s="25"/>
    </row>
    <row r="58" spans="4:11">
      <c r="D58" s="25"/>
      <c r="K58" s="25"/>
    </row>
    <row r="59" spans="4:11">
      <c r="D59" s="25"/>
    </row>
    <row r="60" spans="4:11">
      <c r="D60" s="25"/>
    </row>
    <row r="61" spans="4:11">
      <c r="D61" s="25"/>
    </row>
    <row r="62" spans="4:11">
      <c r="D62" s="25"/>
    </row>
    <row r="63" spans="4:11">
      <c r="D63" s="25"/>
    </row>
    <row r="64" spans="4:11">
      <c r="D64" s="25"/>
    </row>
    <row r="65" spans="4:4">
      <c r="D65" s="25"/>
    </row>
    <row r="66" spans="4:4">
      <c r="D66" s="25"/>
    </row>
    <row r="67" spans="4:4">
      <c r="D67" s="25"/>
    </row>
    <row r="68" spans="4:4">
      <c r="D68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Вариант 1</vt:lpstr>
      <vt:lpstr>Вариант 2</vt:lpstr>
      <vt:lpstr>Лист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KONDITER</dc:creator>
  <cp:lastModifiedBy>ABELUS</cp:lastModifiedBy>
  <dcterms:created xsi:type="dcterms:W3CDTF">2018-10-28T11:50:41Z</dcterms:created>
  <dcterms:modified xsi:type="dcterms:W3CDTF">2019-11-03T17:31:24Z</dcterms:modified>
</cp:coreProperties>
</file>