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OREX\!Боты - ТЕСТИРОВАНИЕ\Ultron\"/>
    </mc:Choice>
  </mc:AlternateContent>
  <bookViews>
    <workbookView xWindow="0" yWindow="0" windowWidth="23040" windowHeight="919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72" i="1" l="1"/>
  <c r="M273" i="1"/>
  <c r="L273" i="1"/>
  <c r="M272" i="1"/>
  <c r="L272" i="1"/>
  <c r="M271" i="1"/>
  <c r="L271" i="1"/>
  <c r="N270" i="1"/>
  <c r="M269" i="1"/>
  <c r="L269" i="1"/>
  <c r="M267" i="1"/>
  <c r="L267" i="1"/>
  <c r="M265" i="1"/>
  <c r="L265" i="1"/>
  <c r="M263" i="1"/>
  <c r="L263" i="1"/>
  <c r="M261" i="1"/>
  <c r="L261" i="1"/>
  <c r="M259" i="1"/>
  <c r="L259" i="1"/>
  <c r="M257" i="1"/>
  <c r="L257" i="1"/>
  <c r="M255" i="1"/>
  <c r="L255" i="1"/>
  <c r="M253" i="1"/>
  <c r="L253" i="1"/>
  <c r="M251" i="1"/>
  <c r="L251" i="1"/>
  <c r="M249" i="1"/>
  <c r="L249" i="1"/>
  <c r="M247" i="1"/>
  <c r="L247" i="1"/>
  <c r="M245" i="1"/>
  <c r="L245" i="1"/>
  <c r="M243" i="1"/>
  <c r="L243" i="1"/>
  <c r="M241" i="1"/>
  <c r="L241" i="1"/>
  <c r="M239" i="1"/>
  <c r="L239" i="1"/>
  <c r="M237" i="1"/>
  <c r="L237" i="1"/>
  <c r="M235" i="1"/>
  <c r="L235" i="1"/>
  <c r="M233" i="1"/>
  <c r="L233" i="1"/>
  <c r="M231" i="1"/>
  <c r="L231" i="1"/>
  <c r="M229" i="1"/>
  <c r="L229" i="1"/>
  <c r="M227" i="1"/>
  <c r="L227" i="1"/>
  <c r="M225" i="1"/>
  <c r="L225" i="1"/>
  <c r="M223" i="1"/>
  <c r="L223" i="1"/>
  <c r="M221" i="1"/>
  <c r="L221" i="1"/>
  <c r="M219" i="1"/>
  <c r="L219" i="1"/>
  <c r="M217" i="1"/>
  <c r="L217" i="1"/>
  <c r="M215" i="1"/>
  <c r="L215" i="1"/>
  <c r="M213" i="1"/>
  <c r="L213" i="1"/>
  <c r="M211" i="1"/>
  <c r="L211" i="1"/>
  <c r="M209" i="1"/>
  <c r="L209" i="1"/>
  <c r="M207" i="1"/>
  <c r="L207" i="1"/>
  <c r="M205" i="1"/>
  <c r="L205" i="1"/>
  <c r="M203" i="1"/>
  <c r="L203" i="1"/>
  <c r="M201" i="1"/>
  <c r="L201" i="1"/>
  <c r="M199" i="1"/>
  <c r="L199" i="1"/>
  <c r="M197" i="1"/>
  <c r="L197" i="1"/>
  <c r="M195" i="1"/>
  <c r="L195" i="1"/>
  <c r="M193" i="1"/>
  <c r="L193" i="1"/>
  <c r="M191" i="1"/>
  <c r="L191" i="1"/>
  <c r="M189" i="1"/>
  <c r="L189" i="1"/>
  <c r="M187" i="1"/>
  <c r="L187" i="1"/>
  <c r="M185" i="1"/>
  <c r="L185" i="1"/>
  <c r="M183" i="1"/>
  <c r="L183" i="1"/>
  <c r="M181" i="1"/>
  <c r="L181" i="1"/>
  <c r="M179" i="1"/>
  <c r="L179" i="1"/>
  <c r="M177" i="1"/>
  <c r="L177" i="1"/>
  <c r="M175" i="1"/>
  <c r="L175" i="1"/>
  <c r="M173" i="1"/>
  <c r="L173" i="1"/>
  <c r="M171" i="1"/>
  <c r="L171" i="1"/>
  <c r="M169" i="1"/>
  <c r="L169" i="1"/>
  <c r="M167" i="1"/>
  <c r="L167" i="1"/>
  <c r="M165" i="1"/>
  <c r="L165" i="1"/>
  <c r="M163" i="1"/>
  <c r="L163" i="1"/>
  <c r="M161" i="1"/>
  <c r="L161" i="1"/>
  <c r="M159" i="1"/>
  <c r="L159" i="1"/>
  <c r="M157" i="1"/>
  <c r="L157" i="1"/>
  <c r="M155" i="1"/>
  <c r="L155" i="1"/>
  <c r="M153" i="1"/>
  <c r="L153" i="1"/>
  <c r="M151" i="1"/>
  <c r="L151" i="1"/>
  <c r="M149" i="1"/>
  <c r="L149" i="1"/>
  <c r="M147" i="1"/>
  <c r="L147" i="1"/>
  <c r="M145" i="1"/>
  <c r="L145" i="1"/>
  <c r="M143" i="1"/>
  <c r="L143" i="1"/>
  <c r="M141" i="1"/>
  <c r="L141" i="1"/>
  <c r="M139" i="1"/>
  <c r="L139" i="1"/>
  <c r="M137" i="1"/>
  <c r="L137" i="1"/>
  <c r="M135" i="1"/>
  <c r="L135" i="1"/>
  <c r="M133" i="1"/>
  <c r="L133" i="1"/>
  <c r="M131" i="1"/>
  <c r="L131" i="1"/>
  <c r="M129" i="1"/>
  <c r="L129" i="1"/>
  <c r="M127" i="1"/>
  <c r="L127" i="1"/>
  <c r="M125" i="1"/>
  <c r="L125" i="1"/>
  <c r="M123" i="1"/>
  <c r="L123" i="1"/>
  <c r="M121" i="1"/>
  <c r="L121" i="1"/>
  <c r="M119" i="1"/>
  <c r="L119" i="1"/>
  <c r="M117" i="1"/>
  <c r="L117" i="1"/>
  <c r="M115" i="1"/>
  <c r="L115" i="1"/>
  <c r="M113" i="1"/>
  <c r="L113" i="1"/>
  <c r="M111" i="1"/>
  <c r="L111" i="1"/>
  <c r="M109" i="1"/>
  <c r="L109" i="1"/>
  <c r="M107" i="1"/>
  <c r="L107" i="1"/>
  <c r="M105" i="1"/>
  <c r="L105" i="1"/>
  <c r="M103" i="1"/>
  <c r="L103" i="1"/>
  <c r="M101" i="1"/>
  <c r="L101" i="1"/>
  <c r="M99" i="1"/>
  <c r="L99" i="1"/>
  <c r="M97" i="1"/>
  <c r="L97" i="1"/>
  <c r="M95" i="1"/>
  <c r="L95" i="1"/>
  <c r="M93" i="1"/>
  <c r="L93" i="1"/>
  <c r="M91" i="1"/>
  <c r="L91" i="1"/>
  <c r="M89" i="1"/>
  <c r="L89" i="1"/>
  <c r="M87" i="1"/>
  <c r="L87" i="1"/>
  <c r="M85" i="1"/>
  <c r="L85" i="1"/>
  <c r="M83" i="1"/>
  <c r="L83" i="1"/>
  <c r="M81" i="1"/>
  <c r="L81" i="1"/>
  <c r="M79" i="1"/>
  <c r="L79" i="1"/>
  <c r="M77" i="1"/>
  <c r="L77" i="1"/>
  <c r="M75" i="1"/>
  <c r="L75" i="1"/>
  <c r="M73" i="1"/>
  <c r="L73" i="1"/>
  <c r="M71" i="1"/>
  <c r="L71" i="1"/>
  <c r="M69" i="1"/>
  <c r="L69" i="1"/>
  <c r="M67" i="1"/>
  <c r="L67" i="1"/>
  <c r="M65" i="1"/>
  <c r="L65" i="1"/>
  <c r="M63" i="1"/>
  <c r="L63" i="1"/>
  <c r="M61" i="1"/>
  <c r="L61" i="1"/>
  <c r="M59" i="1"/>
  <c r="L59" i="1"/>
  <c r="M57" i="1"/>
  <c r="L57" i="1"/>
  <c r="M55" i="1"/>
  <c r="L55" i="1"/>
  <c r="M53" i="1"/>
  <c r="L53" i="1"/>
  <c r="M51" i="1"/>
  <c r="L51" i="1"/>
  <c r="M49" i="1"/>
  <c r="L49" i="1"/>
  <c r="M47" i="1"/>
  <c r="L47" i="1"/>
  <c r="M45" i="1"/>
  <c r="L45" i="1"/>
  <c r="M43" i="1"/>
  <c r="L43" i="1"/>
  <c r="M41" i="1"/>
  <c r="L41" i="1"/>
  <c r="M39" i="1"/>
  <c r="L39" i="1"/>
  <c r="M37" i="1"/>
  <c r="L37" i="1"/>
  <c r="M35" i="1"/>
  <c r="L35" i="1"/>
  <c r="M33" i="1"/>
  <c r="L33" i="1"/>
  <c r="M31" i="1"/>
  <c r="L31" i="1"/>
  <c r="M29" i="1"/>
  <c r="L29" i="1"/>
  <c r="M27" i="1"/>
  <c r="L27" i="1"/>
  <c r="M25" i="1"/>
  <c r="L25" i="1"/>
  <c r="M23" i="1"/>
  <c r="L23" i="1"/>
  <c r="M21" i="1"/>
  <c r="L21" i="1"/>
  <c r="M19" i="1"/>
  <c r="L19" i="1"/>
  <c r="M17" i="1"/>
  <c r="L17" i="1"/>
  <c r="M15" i="1"/>
  <c r="L15" i="1"/>
  <c r="M13" i="1"/>
  <c r="L13" i="1"/>
  <c r="M11" i="1"/>
  <c r="L11" i="1"/>
  <c r="M9" i="1"/>
  <c r="L9" i="1"/>
  <c r="M7" i="1"/>
  <c r="L7" i="1"/>
  <c r="M5" i="1"/>
  <c r="L5" i="1"/>
  <c r="M3" i="1"/>
  <c r="L3" i="1"/>
</calcChain>
</file>

<file path=xl/sharedStrings.xml><?xml version="1.0" encoding="utf-8"?>
<sst xmlns="http://schemas.openxmlformats.org/spreadsheetml/2006/main" count="286" uniqueCount="21">
  <si>
    <t>buy</t>
  </si>
  <si>
    <t>s/l</t>
  </si>
  <si>
    <t>sell</t>
  </si>
  <si>
    <t>№</t>
  </si>
  <si>
    <t>Время</t>
  </si>
  <si>
    <t>Тип</t>
  </si>
  <si>
    <t>Ордер</t>
  </si>
  <si>
    <t>Объем</t>
  </si>
  <si>
    <t>Цена</t>
  </si>
  <si>
    <t>S / L</t>
  </si>
  <si>
    <t>T / P</t>
  </si>
  <si>
    <t>Прибыль</t>
  </si>
  <si>
    <t>Баланс</t>
  </si>
  <si>
    <t>Прибыль пунктов</t>
  </si>
  <si>
    <t>Убыток пунктов</t>
  </si>
  <si>
    <t>Количество ордеров</t>
  </si>
  <si>
    <t>Итого пунктов 5-ти</t>
  </si>
  <si>
    <t>Итого пипсов  4-х</t>
  </si>
  <si>
    <t>за 37 месяцев</t>
  </si>
  <si>
    <t>В среднем 1 ордер, пп</t>
  </si>
  <si>
    <t>винрейт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</si>
</sst>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8" formatCode="0.00_ ;[Red]\-0.00\ "/>
    <numFmt numFmtId="169" formatCode="0.0%"/>
    <numFmt numFmtId="170" formatCode="0.0"/>
  </numFmts>
  <fonts count="3" x14ac:knownFonts="1">
    <font>
      <sz val="11"/>
      <color theme="1"/>
      <name val="Calibri"/>
      <family val="2"/>
      <charset val="204"/>
      <scheme val="minor"/>
    </font>
    <font>
      <sz val="8"/>
      <color rgb="FF000000"/>
      <name val="Tahoma"/>
      <family val="2"/>
      <charset val="204"/>
    </font>
    <font>
      <sz val="9"/>
      <color rgb="FF000000"/>
      <name val="Arial Black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22" fontId="0" fillId="0" borderId="0" xfId="0" applyNumberFormat="1"/>
    <xf numFmtId="0" fontId="1" fillId="2" borderId="0" xfId="0" applyFont="1" applyFill="1" applyAlignment="1">
      <alignment horizontal="right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8" fontId="0" fillId="0" borderId="0" xfId="0" applyNumberFormat="1"/>
    <xf numFmtId="2" fontId="0" fillId="0" borderId="5" xfId="0" applyNumberFormat="1" applyBorder="1" applyAlignment="1">
      <alignment horizontal="right" indent="1"/>
    </xf>
    <xf numFmtId="2" fontId="0" fillId="0" borderId="6" xfId="0" applyNumberFormat="1" applyBorder="1" applyAlignment="1">
      <alignment horizontal="right" indent="1"/>
    </xf>
    <xf numFmtId="1" fontId="0" fillId="0" borderId="1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69" fontId="0" fillId="0" borderId="0" xfId="0" applyNumberFormat="1"/>
    <xf numFmtId="1" fontId="0" fillId="0" borderId="7" xfId="0" applyNumberFormat="1" applyBorder="1" applyAlignment="1">
      <alignment horizontal="right" indent="1"/>
    </xf>
    <xf numFmtId="1" fontId="0" fillId="0" borderId="8" xfId="0" applyNumberFormat="1" applyBorder="1" applyAlignment="1">
      <alignment horizontal="right" indent="1"/>
    </xf>
    <xf numFmtId="170" fontId="0" fillId="0" borderId="3" xfId="0" applyNumberFormat="1" applyBorder="1" applyAlignment="1">
      <alignment horizontal="right" indent="1"/>
    </xf>
    <xf numFmtId="170" fontId="0" fillId="0" borderId="4" xfId="0" applyNumberFormat="1" applyBorder="1" applyAlignment="1">
      <alignment horizontal="right" indent="1"/>
    </xf>
    <xf numFmtId="170" fontId="0" fillId="0" borderId="0" xfId="0" applyNumberFormat="1"/>
    <xf numFmtId="0" fontId="0" fillId="0" borderId="12" xfId="0" applyBorder="1"/>
    <xf numFmtId="22" fontId="0" fillId="0" borderId="12" xfId="0" applyNumberFormat="1" applyBorder="1"/>
    <xf numFmtId="0" fontId="0" fillId="0" borderId="12" xfId="0" applyBorder="1" applyAlignment="1">
      <alignment horizontal="center"/>
    </xf>
    <xf numFmtId="168" fontId="0" fillId="0" borderId="12" xfId="0" applyNumberFormat="1" applyBorder="1"/>
    <xf numFmtId="0" fontId="0" fillId="0" borderId="1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3"/>
  <sheetViews>
    <sheetView tabSelected="1" workbookViewId="0">
      <pane ySplit="1" topLeftCell="A254" activePane="bottomLeft" state="frozen"/>
      <selection pane="bottomLeft" activeCell="K275" sqref="K275"/>
    </sheetView>
  </sheetViews>
  <sheetFormatPr defaultRowHeight="14.4" x14ac:dyDescent="0.3"/>
  <cols>
    <col min="1" max="1" width="6.77734375" customWidth="1"/>
    <col min="2" max="2" width="18.21875" customWidth="1"/>
    <col min="4" max="4" width="6.77734375" customWidth="1"/>
    <col min="11" max="11" width="20.44140625" customWidth="1"/>
    <col min="12" max="12" width="10" customWidth="1"/>
    <col min="13" max="13" width="11.33203125" customWidth="1"/>
  </cols>
  <sheetData>
    <row r="1" spans="1:13" ht="30.6" thickBot="1" x14ac:dyDescent="0.3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L1" s="9" t="s">
        <v>13</v>
      </c>
      <c r="M1" s="10" t="s">
        <v>14</v>
      </c>
    </row>
    <row r="2" spans="1:13" x14ac:dyDescent="0.3">
      <c r="A2">
        <v>1</v>
      </c>
      <c r="B2" s="1">
        <v>42888.854166666664</v>
      </c>
      <c r="C2" s="11" t="s">
        <v>0</v>
      </c>
      <c r="D2">
        <v>1</v>
      </c>
      <c r="E2">
        <v>0.01</v>
      </c>
      <c r="F2">
        <v>1.12717</v>
      </c>
      <c r="G2">
        <v>1.1221399999999999</v>
      </c>
      <c r="H2">
        <v>0</v>
      </c>
      <c r="I2" s="12"/>
      <c r="L2" s="7"/>
      <c r="M2" s="8"/>
    </row>
    <row r="3" spans="1:13" x14ac:dyDescent="0.3">
      <c r="A3">
        <v>2</v>
      </c>
      <c r="B3" s="1">
        <v>42893.554166666669</v>
      </c>
      <c r="C3" s="11" t="s">
        <v>1</v>
      </c>
      <c r="D3">
        <v>1</v>
      </c>
      <c r="E3">
        <v>0.01</v>
      </c>
      <c r="F3">
        <v>1.1221399999999999</v>
      </c>
      <c r="G3">
        <v>1.1221399999999999</v>
      </c>
      <c r="H3">
        <v>0</v>
      </c>
      <c r="I3" s="12">
        <v>-5.0199999999999996</v>
      </c>
      <c r="J3">
        <v>244.98</v>
      </c>
      <c r="L3" s="3" t="str">
        <f>IF($I3&gt;0,IF($C2="buy",($G3-$F2)*100000,($F2-$G3)*100000),"")</f>
        <v/>
      </c>
      <c r="M3" s="4">
        <f>IF($I3&lt;0,IF($C2="buy",($G3-$F2)*100000,($F2-$G3)*100000),"")</f>
        <v>-503.00000000000898</v>
      </c>
    </row>
    <row r="4" spans="1:13" x14ac:dyDescent="0.3">
      <c r="A4">
        <v>3</v>
      </c>
      <c r="B4" s="1">
        <v>42894.854166666664</v>
      </c>
      <c r="C4" s="11" t="s">
        <v>2</v>
      </c>
      <c r="D4">
        <v>2</v>
      </c>
      <c r="E4">
        <v>0.01</v>
      </c>
      <c r="F4">
        <v>1.1205099999999999</v>
      </c>
      <c r="G4">
        <v>1.1255299999999999</v>
      </c>
      <c r="H4">
        <v>0</v>
      </c>
      <c r="I4" s="12"/>
      <c r="L4" s="3"/>
      <c r="M4" s="4"/>
    </row>
    <row r="5" spans="1:13" x14ac:dyDescent="0.3">
      <c r="A5">
        <v>5</v>
      </c>
      <c r="B5" s="1">
        <v>42895.177777777775</v>
      </c>
      <c r="C5" s="11" t="s">
        <v>1</v>
      </c>
      <c r="D5">
        <v>2</v>
      </c>
      <c r="E5">
        <v>0.01</v>
      </c>
      <c r="F5">
        <v>1.1185</v>
      </c>
      <c r="G5">
        <v>1.1185</v>
      </c>
      <c r="H5">
        <v>0</v>
      </c>
      <c r="I5" s="12">
        <v>2</v>
      </c>
      <c r="J5">
        <v>246.98</v>
      </c>
      <c r="L5" s="3">
        <f t="shared" ref="L5:L68" si="0">IF($I5&gt;0,IF($C4="buy",($G5-$F4)*100000,($F4-$G5)*100000),"")</f>
        <v>200.99999999998454</v>
      </c>
      <c r="M5" s="4" t="str">
        <f t="shared" ref="M5:M68" si="1">IF($I5&lt;0,IF($C4="buy",($G5-$F4)*100000,($F4-$G5)*100000),"")</f>
        <v/>
      </c>
    </row>
    <row r="6" spans="1:13" x14ac:dyDescent="0.3">
      <c r="A6">
        <v>6</v>
      </c>
      <c r="B6" s="1">
        <v>42905.854166666664</v>
      </c>
      <c r="C6" s="11" t="s">
        <v>2</v>
      </c>
      <c r="D6">
        <v>3</v>
      </c>
      <c r="E6">
        <v>0.01</v>
      </c>
      <c r="F6">
        <v>1.1152</v>
      </c>
      <c r="G6">
        <v>1.1202300000000001</v>
      </c>
      <c r="H6">
        <v>0</v>
      </c>
      <c r="I6" s="12"/>
      <c r="L6" s="3"/>
      <c r="M6" s="4"/>
    </row>
    <row r="7" spans="1:13" x14ac:dyDescent="0.3">
      <c r="A7">
        <v>12</v>
      </c>
      <c r="B7" s="1">
        <v>42906.76458333333</v>
      </c>
      <c r="C7" s="11" t="s">
        <v>1</v>
      </c>
      <c r="D7">
        <v>3</v>
      </c>
      <c r="E7">
        <v>0.01</v>
      </c>
      <c r="F7">
        <v>1.1127899999999999</v>
      </c>
      <c r="G7">
        <v>1.1127899999999999</v>
      </c>
      <c r="H7">
        <v>0</v>
      </c>
      <c r="I7" s="12">
        <v>2.4</v>
      </c>
      <c r="J7">
        <v>249.38</v>
      </c>
      <c r="L7" s="3">
        <f t="shared" ref="L7:L70" si="2">IF($I7&gt;0,IF($C6="buy",($G7-$F6)*100000,($F6-$G7)*100000),"")</f>
        <v>241.00000000000233</v>
      </c>
      <c r="M7" s="4" t="str">
        <f t="shared" ref="M7:M70" si="3">IF($I7&lt;0,IF($C6="buy",($G7-$F6)*100000,($F6-$G7)*100000),"")</f>
        <v/>
      </c>
    </row>
    <row r="8" spans="1:13" x14ac:dyDescent="0.3">
      <c r="A8">
        <v>13</v>
      </c>
      <c r="B8" s="1">
        <v>42927.791666666664</v>
      </c>
      <c r="C8" s="11" t="s">
        <v>0</v>
      </c>
      <c r="D8">
        <v>4</v>
      </c>
      <c r="E8">
        <v>0.01</v>
      </c>
      <c r="F8">
        <v>1.14299</v>
      </c>
      <c r="G8">
        <v>1.13798</v>
      </c>
      <c r="H8">
        <v>0</v>
      </c>
      <c r="I8" s="12"/>
      <c r="L8" s="3"/>
      <c r="M8" s="4"/>
    </row>
    <row r="9" spans="1:13" x14ac:dyDescent="0.3">
      <c r="A9">
        <v>28</v>
      </c>
      <c r="B9" s="1">
        <v>42927.85833333333</v>
      </c>
      <c r="C9" s="11" t="s">
        <v>1</v>
      </c>
      <c r="D9">
        <v>4</v>
      </c>
      <c r="E9">
        <v>0.01</v>
      </c>
      <c r="F9">
        <v>1.1465700000000001</v>
      </c>
      <c r="G9">
        <v>1.1465700000000001</v>
      </c>
      <c r="H9">
        <v>0</v>
      </c>
      <c r="I9" s="12">
        <v>3.58</v>
      </c>
      <c r="J9">
        <v>252.96</v>
      </c>
      <c r="L9" s="3">
        <f t="shared" ref="L9:L72" si="4">IF($I9&gt;0,IF($C8="buy",($G9-$F8)*100000,($F8-$G9)*100000),"")</f>
        <v>358.00000000001387</v>
      </c>
      <c r="M9" s="4" t="str">
        <f t="shared" ref="M9:M72" si="5">IF($I9&lt;0,IF($C8="buy",($G9-$F8)*100000,($F8-$G9)*100000),"")</f>
        <v/>
      </c>
    </row>
    <row r="10" spans="1:13" x14ac:dyDescent="0.3">
      <c r="A10">
        <v>29</v>
      </c>
      <c r="B10" s="1">
        <v>42930.833333333336</v>
      </c>
      <c r="C10" s="11" t="s">
        <v>0</v>
      </c>
      <c r="D10">
        <v>5</v>
      </c>
      <c r="E10">
        <v>0.01</v>
      </c>
      <c r="F10">
        <v>1.14594</v>
      </c>
      <c r="G10">
        <v>1.1409199999999999</v>
      </c>
      <c r="H10">
        <v>0</v>
      </c>
      <c r="I10" s="12"/>
      <c r="L10" s="3"/>
      <c r="M10" s="4"/>
    </row>
    <row r="11" spans="1:13" x14ac:dyDescent="0.3">
      <c r="A11">
        <v>33</v>
      </c>
      <c r="B11" s="1">
        <v>42933.737500000003</v>
      </c>
      <c r="C11" s="11" t="s">
        <v>1</v>
      </c>
      <c r="D11">
        <v>5</v>
      </c>
      <c r="E11">
        <v>0.01</v>
      </c>
      <c r="F11">
        <v>1.14818</v>
      </c>
      <c r="G11">
        <v>1.14818</v>
      </c>
      <c r="H11">
        <v>0</v>
      </c>
      <c r="I11" s="12">
        <v>2.2400000000000002</v>
      </c>
      <c r="J11">
        <v>255.2</v>
      </c>
      <c r="L11" s="3">
        <f t="shared" ref="L11:L74" si="6">IF($I11&gt;0,IF($C10="buy",($G11-$F10)*100000,($F10-$G11)*100000),"")</f>
        <v>224.00000000000199</v>
      </c>
      <c r="M11" s="4" t="str">
        <f t="shared" ref="M11:M74" si="7">IF($I11&lt;0,IF($C10="buy",($G11-$F10)*100000,($F10-$G11)*100000),"")</f>
        <v/>
      </c>
    </row>
    <row r="12" spans="1:13" x14ac:dyDescent="0.3">
      <c r="A12">
        <v>34</v>
      </c>
      <c r="B12" s="1">
        <v>42944.895833333336</v>
      </c>
      <c r="C12" s="11" t="s">
        <v>0</v>
      </c>
      <c r="D12">
        <v>6</v>
      </c>
      <c r="E12">
        <v>0.01</v>
      </c>
      <c r="F12">
        <v>1.1754500000000001</v>
      </c>
      <c r="G12">
        <v>1.17041</v>
      </c>
      <c r="H12">
        <v>0</v>
      </c>
      <c r="I12" s="12"/>
      <c r="L12" s="3"/>
      <c r="M12" s="4"/>
    </row>
    <row r="13" spans="1:13" x14ac:dyDescent="0.3">
      <c r="A13">
        <v>37</v>
      </c>
      <c r="B13" s="1">
        <v>42947.746527777781</v>
      </c>
      <c r="C13" s="11" t="s">
        <v>1</v>
      </c>
      <c r="D13">
        <v>6</v>
      </c>
      <c r="E13">
        <v>0.01</v>
      </c>
      <c r="F13">
        <v>1.1777</v>
      </c>
      <c r="G13">
        <v>1.1777</v>
      </c>
      <c r="H13">
        <v>0</v>
      </c>
      <c r="I13" s="12">
        <v>2.25</v>
      </c>
      <c r="J13">
        <v>257.45999999999998</v>
      </c>
      <c r="L13" s="3">
        <f t="shared" ref="L13:L76" si="8">IF($I13&gt;0,IF($C12="buy",($G13-$F12)*100000,($F12-$G13)*100000),"")</f>
        <v>224.99999999998633</v>
      </c>
      <c r="M13" s="4" t="str">
        <f t="shared" ref="M13:M76" si="9">IF($I13&lt;0,IF($C12="buy",($G13-$F12)*100000,($F12-$G13)*100000),"")</f>
        <v/>
      </c>
    </row>
    <row r="14" spans="1:13" x14ac:dyDescent="0.3">
      <c r="A14">
        <v>38</v>
      </c>
      <c r="B14" s="1">
        <v>42949.833333333336</v>
      </c>
      <c r="C14" s="11" t="s">
        <v>0</v>
      </c>
      <c r="D14">
        <v>7</v>
      </c>
      <c r="E14">
        <v>0.01</v>
      </c>
      <c r="F14">
        <v>1.1868099999999999</v>
      </c>
      <c r="G14">
        <v>1.1817800000000001</v>
      </c>
      <c r="H14">
        <v>0</v>
      </c>
      <c r="I14" s="12"/>
      <c r="L14" s="3"/>
      <c r="M14" s="4"/>
    </row>
    <row r="15" spans="1:13" x14ac:dyDescent="0.3">
      <c r="A15">
        <v>53</v>
      </c>
      <c r="B15" s="1">
        <v>42949.840277777781</v>
      </c>
      <c r="C15" s="11" t="s">
        <v>1</v>
      </c>
      <c r="D15">
        <v>7</v>
      </c>
      <c r="E15">
        <v>0.01</v>
      </c>
      <c r="F15">
        <v>1.1904999999999999</v>
      </c>
      <c r="G15">
        <v>1.1904999999999999</v>
      </c>
      <c r="H15">
        <v>0</v>
      </c>
      <c r="I15" s="12">
        <v>3.69</v>
      </c>
      <c r="J15">
        <v>261.14999999999998</v>
      </c>
      <c r="L15" s="3">
        <f t="shared" ref="L15:L78" si="10">IF($I15&gt;0,IF($C14="buy",($G15-$F14)*100000,($F14-$G15)*100000),"")</f>
        <v>368.9999999999971</v>
      </c>
      <c r="M15" s="4" t="str">
        <f t="shared" ref="M15:M78" si="11">IF($I15&lt;0,IF($C14="buy",($G15-$F14)*100000,($F14-$G15)*100000),"")</f>
        <v/>
      </c>
    </row>
    <row r="16" spans="1:13" x14ac:dyDescent="0.3">
      <c r="A16">
        <v>54</v>
      </c>
      <c r="B16" s="1">
        <v>42955.916666666664</v>
      </c>
      <c r="C16" s="11" t="s">
        <v>2</v>
      </c>
      <c r="D16">
        <v>8</v>
      </c>
      <c r="E16">
        <v>0.01</v>
      </c>
      <c r="F16">
        <v>1.17519</v>
      </c>
      <c r="G16">
        <v>1.18021</v>
      </c>
      <c r="H16">
        <v>0</v>
      </c>
      <c r="I16" s="12"/>
      <c r="L16" s="3"/>
      <c r="M16" s="4"/>
    </row>
    <row r="17" spans="1:13" x14ac:dyDescent="0.3">
      <c r="A17">
        <v>58</v>
      </c>
      <c r="B17" s="1">
        <v>42956.220138888886</v>
      </c>
      <c r="C17" s="11" t="s">
        <v>1</v>
      </c>
      <c r="D17">
        <v>8</v>
      </c>
      <c r="E17">
        <v>0.01</v>
      </c>
      <c r="F17">
        <v>1.17283</v>
      </c>
      <c r="G17">
        <v>1.17283</v>
      </c>
      <c r="H17">
        <v>0</v>
      </c>
      <c r="I17" s="12">
        <v>2.35</v>
      </c>
      <c r="J17">
        <v>263.5</v>
      </c>
      <c r="L17" s="3">
        <f t="shared" ref="L17:L80" si="12">IF($I17&gt;0,IF($C16="buy",($G17-$F16)*100000,($F16-$G17)*100000),"")</f>
        <v>235.99999999999176</v>
      </c>
      <c r="M17" s="4" t="str">
        <f t="shared" ref="M17:M80" si="13">IF($I17&lt;0,IF($C16="buy",($G17-$F16)*100000,($F16-$G17)*100000),"")</f>
        <v/>
      </c>
    </row>
    <row r="18" spans="1:13" x14ac:dyDescent="0.3">
      <c r="A18">
        <v>59</v>
      </c>
      <c r="B18" s="1">
        <v>42957.9375</v>
      </c>
      <c r="C18" s="11" t="s">
        <v>0</v>
      </c>
      <c r="D18">
        <v>9</v>
      </c>
      <c r="E18">
        <v>0.01</v>
      </c>
      <c r="F18">
        <v>1.1774800000000001</v>
      </c>
      <c r="G18">
        <v>1.1724399999999999</v>
      </c>
      <c r="H18">
        <v>0</v>
      </c>
      <c r="I18" s="12"/>
      <c r="L18" s="3"/>
      <c r="M18" s="4"/>
    </row>
    <row r="19" spans="1:13" x14ac:dyDescent="0.3">
      <c r="A19">
        <v>66</v>
      </c>
      <c r="B19" s="1">
        <v>42958.645833333336</v>
      </c>
      <c r="C19" s="11" t="s">
        <v>1</v>
      </c>
      <c r="D19">
        <v>9</v>
      </c>
      <c r="E19">
        <v>0.01</v>
      </c>
      <c r="F19">
        <v>1.1801900000000001</v>
      </c>
      <c r="G19">
        <v>1.1801900000000001</v>
      </c>
      <c r="H19">
        <v>0</v>
      </c>
      <c r="I19" s="12">
        <v>2.71</v>
      </c>
      <c r="J19">
        <v>266.20999999999998</v>
      </c>
      <c r="L19" s="3">
        <f t="shared" ref="L19:L82" si="14">IF($I19&gt;0,IF($C18="buy",($G19-$F18)*100000,($F18-$G19)*100000),"")</f>
        <v>270.99999999999903</v>
      </c>
      <c r="M19" s="4" t="str">
        <f t="shared" ref="M19:M82" si="15">IF($I19&lt;0,IF($C18="buy",($G19-$F18)*100000,($F18-$G19)*100000),"")</f>
        <v/>
      </c>
    </row>
    <row r="20" spans="1:13" x14ac:dyDescent="0.3">
      <c r="A20">
        <v>67</v>
      </c>
      <c r="B20" s="1">
        <v>42958.791666666664</v>
      </c>
      <c r="C20" s="11" t="s">
        <v>0</v>
      </c>
      <c r="D20">
        <v>10</v>
      </c>
      <c r="E20">
        <v>0.01</v>
      </c>
      <c r="F20">
        <v>1.1810700000000001</v>
      </c>
      <c r="G20">
        <v>1.17604</v>
      </c>
      <c r="H20">
        <v>0</v>
      </c>
      <c r="I20" s="12"/>
      <c r="L20" s="3"/>
      <c r="M20" s="4"/>
    </row>
    <row r="21" spans="1:13" x14ac:dyDescent="0.3">
      <c r="A21">
        <v>73</v>
      </c>
      <c r="B21" s="1">
        <v>42958.835416666669</v>
      </c>
      <c r="C21" s="11" t="s">
        <v>1</v>
      </c>
      <c r="D21">
        <v>10</v>
      </c>
      <c r="E21">
        <v>0.01</v>
      </c>
      <c r="F21">
        <v>1.1841600000000001</v>
      </c>
      <c r="G21">
        <v>1.1841600000000001</v>
      </c>
      <c r="H21">
        <v>0</v>
      </c>
      <c r="I21" s="12">
        <v>3.09</v>
      </c>
      <c r="J21">
        <v>269.3</v>
      </c>
      <c r="L21" s="3">
        <f t="shared" ref="L21:L84" si="16">IF($I21&gt;0,IF($C20="buy",($G21-$F20)*100000,($F20-$G21)*100000),"")</f>
        <v>309.00000000000369</v>
      </c>
      <c r="M21" s="4" t="str">
        <f t="shared" ref="M21:M84" si="17">IF($I21&lt;0,IF($C20="buy",($G21-$F20)*100000,($F20-$G21)*100000),"")</f>
        <v/>
      </c>
    </row>
    <row r="22" spans="1:13" x14ac:dyDescent="0.3">
      <c r="A22">
        <v>74</v>
      </c>
      <c r="B22" s="1">
        <v>43013.791666666664</v>
      </c>
      <c r="C22" s="11" t="s">
        <v>2</v>
      </c>
      <c r="D22">
        <v>11</v>
      </c>
      <c r="E22">
        <v>0.01</v>
      </c>
      <c r="F22">
        <v>1.1705300000000001</v>
      </c>
      <c r="G22">
        <v>1.1755599999999999</v>
      </c>
      <c r="H22">
        <v>0</v>
      </c>
      <c r="I22" s="12"/>
      <c r="L22" s="3"/>
      <c r="M22" s="4"/>
    </row>
    <row r="23" spans="1:13" x14ac:dyDescent="0.3">
      <c r="A23">
        <v>76</v>
      </c>
      <c r="B23" s="1">
        <v>43014.647222222222</v>
      </c>
      <c r="C23" s="11" t="s">
        <v>1</v>
      </c>
      <c r="D23">
        <v>11</v>
      </c>
      <c r="E23">
        <v>0.01</v>
      </c>
      <c r="F23">
        <v>1.1685300000000001</v>
      </c>
      <c r="G23">
        <v>1.1685300000000001</v>
      </c>
      <c r="H23">
        <v>0</v>
      </c>
      <c r="I23" s="12">
        <v>1.99</v>
      </c>
      <c r="J23">
        <v>271.29000000000002</v>
      </c>
      <c r="L23" s="3">
        <f t="shared" ref="L23:L86" si="18">IF($I23&gt;0,IF($C22="buy",($G23-$F22)*100000,($F22-$G23)*100000),"")</f>
        <v>200.00000000000017</v>
      </c>
      <c r="M23" s="4" t="str">
        <f t="shared" ref="M23:M86" si="19">IF($I23&lt;0,IF($C22="buy",($G23-$F22)*100000,($F22-$G23)*100000),"")</f>
        <v/>
      </c>
    </row>
    <row r="24" spans="1:13" x14ac:dyDescent="0.3">
      <c r="A24">
        <v>77</v>
      </c>
      <c r="B24" s="1">
        <v>43026.895833333336</v>
      </c>
      <c r="C24" s="11" t="s">
        <v>0</v>
      </c>
      <c r="D24">
        <v>12</v>
      </c>
      <c r="E24">
        <v>0.01</v>
      </c>
      <c r="F24">
        <v>1.18022</v>
      </c>
      <c r="G24">
        <v>1.1752100000000001</v>
      </c>
      <c r="H24">
        <v>0</v>
      </c>
      <c r="I24" s="12"/>
      <c r="L24" s="3"/>
      <c r="M24" s="4"/>
    </row>
    <row r="25" spans="1:13" x14ac:dyDescent="0.3">
      <c r="A25">
        <v>85</v>
      </c>
      <c r="B25" s="1">
        <v>43027.557638888888</v>
      </c>
      <c r="C25" s="11" t="s">
        <v>1</v>
      </c>
      <c r="D25">
        <v>12</v>
      </c>
      <c r="E25">
        <v>0.01</v>
      </c>
      <c r="F25">
        <v>1.18306</v>
      </c>
      <c r="G25">
        <v>1.18306</v>
      </c>
      <c r="H25">
        <v>0</v>
      </c>
      <c r="I25" s="12">
        <v>2.85</v>
      </c>
      <c r="J25">
        <v>274.14</v>
      </c>
      <c r="L25" s="3">
        <f t="shared" ref="L25:L88" si="20">IF($I25&gt;0,IF($C24="buy",($G25-$F24)*100000,($F24-$G25)*100000),"")</f>
        <v>283.99999999999534</v>
      </c>
      <c r="M25" s="4" t="str">
        <f t="shared" ref="M25:M88" si="21">IF($I25&lt;0,IF($C24="buy",($G25-$F24)*100000,($F24-$G25)*100000),"")</f>
        <v/>
      </c>
    </row>
    <row r="26" spans="1:13" x14ac:dyDescent="0.3">
      <c r="A26">
        <v>86</v>
      </c>
      <c r="B26" s="1">
        <v>43028.791666666664</v>
      </c>
      <c r="C26" s="11" t="s">
        <v>2</v>
      </c>
      <c r="D26">
        <v>13</v>
      </c>
      <c r="E26">
        <v>0.01</v>
      </c>
      <c r="F26">
        <v>1.1769499999999999</v>
      </c>
      <c r="G26">
        <v>1.18198</v>
      </c>
      <c r="H26">
        <v>0</v>
      </c>
      <c r="I26" s="12"/>
      <c r="L26" s="3"/>
      <c r="M26" s="4"/>
    </row>
    <row r="27" spans="1:13" x14ac:dyDescent="0.3">
      <c r="A27">
        <v>91</v>
      </c>
      <c r="B27" s="1">
        <v>43031.480555555558</v>
      </c>
      <c r="C27" s="11" t="s">
        <v>1</v>
      </c>
      <c r="D27">
        <v>13</v>
      </c>
      <c r="E27">
        <v>0.01</v>
      </c>
      <c r="F27">
        <v>1.17459</v>
      </c>
      <c r="G27">
        <v>1.17459</v>
      </c>
      <c r="H27">
        <v>0</v>
      </c>
      <c r="I27" s="12">
        <v>2.35</v>
      </c>
      <c r="J27">
        <v>276.49</v>
      </c>
      <c r="L27" s="3">
        <f t="shared" ref="L27:L90" si="22">IF($I27&gt;0,IF($C26="buy",($G27-$F26)*100000,($F26-$G27)*100000),"")</f>
        <v>235.99999999999176</v>
      </c>
      <c r="M27" s="4" t="str">
        <f t="shared" ref="M27:M90" si="23">IF($I27&lt;0,IF($C26="buy",($G27-$F26)*100000,($F26-$G27)*100000),"")</f>
        <v/>
      </c>
    </row>
    <row r="28" spans="1:13" x14ac:dyDescent="0.3">
      <c r="A28">
        <v>92</v>
      </c>
      <c r="B28" s="1">
        <v>43032.916666666664</v>
      </c>
      <c r="C28" s="11" t="s">
        <v>0</v>
      </c>
      <c r="D28">
        <v>14</v>
      </c>
      <c r="E28">
        <v>0.01</v>
      </c>
      <c r="F28">
        <v>1.1785300000000001</v>
      </c>
      <c r="G28">
        <v>1.1735199999999999</v>
      </c>
      <c r="H28">
        <v>0</v>
      </c>
      <c r="I28" s="12"/>
      <c r="L28" s="3"/>
      <c r="M28" s="4"/>
    </row>
    <row r="29" spans="1:13" x14ac:dyDescent="0.3">
      <c r="A29">
        <v>96</v>
      </c>
      <c r="B29" s="1">
        <v>43033.722916666666</v>
      </c>
      <c r="C29" s="11" t="s">
        <v>1</v>
      </c>
      <c r="D29">
        <v>14</v>
      </c>
      <c r="E29">
        <v>0.01</v>
      </c>
      <c r="F29">
        <v>1.18086</v>
      </c>
      <c r="G29">
        <v>1.18086</v>
      </c>
      <c r="H29">
        <v>0</v>
      </c>
      <c r="I29" s="12">
        <v>2.33</v>
      </c>
      <c r="J29">
        <v>278.82</v>
      </c>
      <c r="L29" s="3">
        <f t="shared" ref="L29:L92" si="24">IF($I29&gt;0,IF($C28="buy",($G29-$F28)*100000,($F28-$G29)*100000),"")</f>
        <v>232.99999999999432</v>
      </c>
      <c r="M29" s="4" t="str">
        <f t="shared" ref="M29:M92" si="25">IF($I29&lt;0,IF($C28="buy",($G29-$F28)*100000,($F28-$G29)*100000),"")</f>
        <v/>
      </c>
    </row>
    <row r="30" spans="1:13" x14ac:dyDescent="0.3">
      <c r="A30">
        <v>97</v>
      </c>
      <c r="B30" s="1">
        <v>43033.833333333336</v>
      </c>
      <c r="C30" s="11" t="s">
        <v>0</v>
      </c>
      <c r="D30">
        <v>15</v>
      </c>
      <c r="E30">
        <v>0.01</v>
      </c>
      <c r="F30">
        <v>1.18133</v>
      </c>
      <c r="G30">
        <v>1.17631</v>
      </c>
      <c r="H30">
        <v>0</v>
      </c>
      <c r="I30" s="12"/>
      <c r="L30" s="3"/>
      <c r="M30" s="4"/>
    </row>
    <row r="31" spans="1:13" x14ac:dyDescent="0.3">
      <c r="A31">
        <v>98</v>
      </c>
      <c r="B31" s="1">
        <v>43034.618055555555</v>
      </c>
      <c r="C31" s="11" t="s">
        <v>1</v>
      </c>
      <c r="D31">
        <v>15</v>
      </c>
      <c r="E31">
        <v>0.01</v>
      </c>
      <c r="F31">
        <v>1.17631</v>
      </c>
      <c r="G31">
        <v>1.17631</v>
      </c>
      <c r="H31">
        <v>0</v>
      </c>
      <c r="I31" s="12">
        <v>-5.01</v>
      </c>
      <c r="J31">
        <v>273.81</v>
      </c>
      <c r="L31" s="3" t="str">
        <f t="shared" ref="L31:L94" si="26">IF($I31&gt;0,IF($C30="buy",($G31-$F30)*100000,($F30-$G31)*100000),"")</f>
        <v/>
      </c>
      <c r="M31" s="4">
        <f t="shared" ref="M31:M94" si="27">IF($I31&lt;0,IF($C30="buy",($G31-$F30)*100000,($F30-$G31)*100000),"")</f>
        <v>-502.00000000000244</v>
      </c>
    </row>
    <row r="32" spans="1:13" x14ac:dyDescent="0.3">
      <c r="A32">
        <v>99</v>
      </c>
      <c r="B32" s="1">
        <v>43042.833333333336</v>
      </c>
      <c r="C32" s="11" t="s">
        <v>2</v>
      </c>
      <c r="D32">
        <v>16</v>
      </c>
      <c r="E32">
        <v>0.01</v>
      </c>
      <c r="F32">
        <v>1.16045</v>
      </c>
      <c r="G32">
        <v>1.16547</v>
      </c>
      <c r="H32">
        <v>0</v>
      </c>
      <c r="I32" s="12"/>
      <c r="L32" s="3"/>
      <c r="M32" s="4"/>
    </row>
    <row r="33" spans="1:13" x14ac:dyDescent="0.3">
      <c r="A33">
        <v>105</v>
      </c>
      <c r="B33" s="1">
        <v>43046.442361111112</v>
      </c>
      <c r="C33" s="11" t="s">
        <v>1</v>
      </c>
      <c r="D33">
        <v>16</v>
      </c>
      <c r="E33">
        <v>0.01</v>
      </c>
      <c r="F33">
        <v>1.1580299999999999</v>
      </c>
      <c r="G33">
        <v>1.1580299999999999</v>
      </c>
      <c r="H33">
        <v>0</v>
      </c>
      <c r="I33" s="12">
        <v>2.4</v>
      </c>
      <c r="J33">
        <v>276.20999999999998</v>
      </c>
      <c r="L33" s="3">
        <f t="shared" ref="L33:L96" si="28">IF($I33&gt;0,IF($C32="buy",($G33-$F32)*100000,($F32-$G33)*100000),"")</f>
        <v>242.00000000000887</v>
      </c>
      <c r="M33" s="4" t="str">
        <f t="shared" ref="M33:M96" si="29">IF($I33&lt;0,IF($C32="buy",($G33-$F32)*100000,($F32-$G33)*100000),"")</f>
        <v/>
      </c>
    </row>
    <row r="34" spans="1:13" x14ac:dyDescent="0.3">
      <c r="A34">
        <v>106</v>
      </c>
      <c r="B34" s="1">
        <v>43048.791666666664</v>
      </c>
      <c r="C34" s="11" t="s">
        <v>0</v>
      </c>
      <c r="D34">
        <v>17</v>
      </c>
      <c r="E34">
        <v>0.01</v>
      </c>
      <c r="F34">
        <v>1.1647700000000001</v>
      </c>
      <c r="G34">
        <v>1.1597500000000001</v>
      </c>
      <c r="H34">
        <v>0</v>
      </c>
      <c r="I34" s="12"/>
      <c r="L34" s="3"/>
      <c r="M34" s="4"/>
    </row>
    <row r="35" spans="1:13" x14ac:dyDescent="0.3">
      <c r="A35">
        <v>112</v>
      </c>
      <c r="B35" s="1">
        <v>43049.73333333333</v>
      </c>
      <c r="C35" s="11" t="s">
        <v>1</v>
      </c>
      <c r="D35">
        <v>17</v>
      </c>
      <c r="E35">
        <v>0.01</v>
      </c>
      <c r="F35">
        <v>1.16727</v>
      </c>
      <c r="G35">
        <v>1.16727</v>
      </c>
      <c r="H35">
        <v>0</v>
      </c>
      <c r="I35" s="12">
        <v>2.5</v>
      </c>
      <c r="J35">
        <v>278.70999999999998</v>
      </c>
      <c r="L35" s="3">
        <f t="shared" ref="L35:L98" si="30">IF($I35&gt;0,IF($C34="buy",($G35-$F34)*100000,($F34-$G35)*100000),"")</f>
        <v>249.99999999999466</v>
      </c>
      <c r="M35" s="4" t="str">
        <f t="shared" ref="M35:M98" si="31">IF($I35&lt;0,IF($C34="buy",($G35-$F34)*100000,($F34-$G35)*100000),"")</f>
        <v/>
      </c>
    </row>
    <row r="36" spans="1:13" x14ac:dyDescent="0.3">
      <c r="A36">
        <v>113</v>
      </c>
      <c r="B36" s="1">
        <v>43059.895833333336</v>
      </c>
      <c r="C36" s="11" t="s">
        <v>2</v>
      </c>
      <c r="D36">
        <v>18</v>
      </c>
      <c r="E36">
        <v>0.01</v>
      </c>
      <c r="F36">
        <v>1.1732400000000001</v>
      </c>
      <c r="G36">
        <v>1.17825</v>
      </c>
      <c r="H36">
        <v>0</v>
      </c>
      <c r="I36" s="12"/>
      <c r="L36" s="3"/>
      <c r="M36" s="4"/>
    </row>
    <row r="37" spans="1:13" x14ac:dyDescent="0.3">
      <c r="A37">
        <v>114</v>
      </c>
      <c r="B37" s="1">
        <v>43061.715277777781</v>
      </c>
      <c r="C37" s="11" t="s">
        <v>1</v>
      </c>
      <c r="D37">
        <v>18</v>
      </c>
      <c r="E37">
        <v>0.01</v>
      </c>
      <c r="F37">
        <v>1.17825</v>
      </c>
      <c r="G37">
        <v>1.17825</v>
      </c>
      <c r="H37">
        <v>0</v>
      </c>
      <c r="I37" s="12">
        <v>-5.03</v>
      </c>
      <c r="J37">
        <v>273.68</v>
      </c>
      <c r="L37" s="3" t="str">
        <f t="shared" ref="L37:L100" si="32">IF($I37&gt;0,IF($C36="buy",($G37-$F36)*100000,($F36-$G37)*100000),"")</f>
        <v/>
      </c>
      <c r="M37" s="4">
        <f t="shared" ref="M37:M100" si="33">IF($I37&lt;0,IF($C36="buy",($G37-$F36)*100000,($F36-$G37)*100000),"")</f>
        <v>-500.99999999999591</v>
      </c>
    </row>
    <row r="38" spans="1:13" x14ac:dyDescent="0.3">
      <c r="A38">
        <v>115</v>
      </c>
      <c r="B38" s="1">
        <v>43061.875</v>
      </c>
      <c r="C38" s="11" t="s">
        <v>0</v>
      </c>
      <c r="D38">
        <v>19</v>
      </c>
      <c r="E38">
        <v>0.01</v>
      </c>
      <c r="F38">
        <v>1.17991</v>
      </c>
      <c r="G38">
        <v>1.17482</v>
      </c>
      <c r="H38">
        <v>0</v>
      </c>
      <c r="I38" s="12"/>
      <c r="L38" s="3"/>
      <c r="M38" s="4"/>
    </row>
    <row r="39" spans="1:13" x14ac:dyDescent="0.3">
      <c r="A39">
        <v>118</v>
      </c>
      <c r="B39" s="1">
        <v>43061.899305555555</v>
      </c>
      <c r="C39" s="11" t="s">
        <v>1</v>
      </c>
      <c r="D39">
        <v>19</v>
      </c>
      <c r="E39">
        <v>0.01</v>
      </c>
      <c r="F39">
        <v>1.1820900000000001</v>
      </c>
      <c r="G39">
        <v>1.1820900000000001</v>
      </c>
      <c r="H39">
        <v>0</v>
      </c>
      <c r="I39" s="12">
        <v>2.1800000000000002</v>
      </c>
      <c r="J39">
        <v>275.86</v>
      </c>
      <c r="L39" s="3">
        <f t="shared" ref="L39:L102" si="34">IF($I39&gt;0,IF($C38="buy",($G39-$F38)*100000,($F38-$G39)*100000),"")</f>
        <v>218.00000000000708</v>
      </c>
      <c r="M39" s="4" t="str">
        <f t="shared" ref="M39:M102" si="35">IF($I39&lt;0,IF($C38="buy",($G39-$F38)*100000,($F38-$G39)*100000),"")</f>
        <v/>
      </c>
    </row>
    <row r="40" spans="1:13" x14ac:dyDescent="0.3">
      <c r="A40">
        <v>119</v>
      </c>
      <c r="B40" s="1">
        <v>43067.875</v>
      </c>
      <c r="C40" s="11" t="s">
        <v>2</v>
      </c>
      <c r="D40">
        <v>20</v>
      </c>
      <c r="E40">
        <v>0.01</v>
      </c>
      <c r="F40">
        <v>1.1857800000000001</v>
      </c>
      <c r="G40">
        <v>1.1908099999999999</v>
      </c>
      <c r="H40">
        <v>0</v>
      </c>
      <c r="I40" s="12"/>
      <c r="L40" s="3"/>
      <c r="M40" s="4"/>
    </row>
    <row r="41" spans="1:13" x14ac:dyDescent="0.3">
      <c r="A41">
        <v>126</v>
      </c>
      <c r="B41" s="1">
        <v>43067.911805555559</v>
      </c>
      <c r="C41" s="11" t="s">
        <v>1</v>
      </c>
      <c r="D41">
        <v>20</v>
      </c>
      <c r="E41">
        <v>0.01</v>
      </c>
      <c r="F41">
        <v>1.18326</v>
      </c>
      <c r="G41">
        <v>1.18326</v>
      </c>
      <c r="H41">
        <v>0</v>
      </c>
      <c r="I41" s="12">
        <v>2.52</v>
      </c>
      <c r="J41">
        <v>278.38</v>
      </c>
      <c r="L41" s="3">
        <f t="shared" ref="L41:L104" si="36">IF($I41&gt;0,IF($C40="buy",($G41-$F40)*100000,($F40-$G41)*100000),"")</f>
        <v>252.00000000000779</v>
      </c>
      <c r="M41" s="4" t="str">
        <f t="shared" ref="M41:M104" si="37">IF($I41&lt;0,IF($C40="buy",($G41-$F40)*100000,($F40-$G41)*100000),"")</f>
        <v/>
      </c>
    </row>
    <row r="42" spans="1:13" x14ac:dyDescent="0.3">
      <c r="A42">
        <v>127</v>
      </c>
      <c r="B42" s="1">
        <v>43069.854166666664</v>
      </c>
      <c r="C42" s="11" t="s">
        <v>0</v>
      </c>
      <c r="D42">
        <v>21</v>
      </c>
      <c r="E42">
        <v>0.01</v>
      </c>
      <c r="F42">
        <v>1.1907099999999999</v>
      </c>
      <c r="G42">
        <v>1.1856899999999999</v>
      </c>
      <c r="H42">
        <v>0</v>
      </c>
      <c r="I42" s="12"/>
      <c r="L42" s="3"/>
      <c r="M42" s="4"/>
    </row>
    <row r="43" spans="1:13" x14ac:dyDescent="0.3">
      <c r="A43">
        <v>129</v>
      </c>
      <c r="B43" s="1">
        <v>43070.339583333334</v>
      </c>
      <c r="C43" s="11" t="s">
        <v>1</v>
      </c>
      <c r="D43">
        <v>21</v>
      </c>
      <c r="E43">
        <v>0.01</v>
      </c>
      <c r="F43">
        <v>1.19272</v>
      </c>
      <c r="G43">
        <v>1.19272</v>
      </c>
      <c r="H43">
        <v>0</v>
      </c>
      <c r="I43" s="12">
        <v>2.0099999999999998</v>
      </c>
      <c r="J43">
        <v>280.39999999999998</v>
      </c>
      <c r="L43" s="3">
        <f t="shared" ref="L43:L106" si="38">IF($I43&gt;0,IF($C42="buy",($G43-$F42)*100000,($F42-$G43)*100000),"")</f>
        <v>201.00000000000674</v>
      </c>
      <c r="M43" s="4" t="str">
        <f t="shared" ref="M43:M106" si="39">IF($I43&lt;0,IF($C42="buy",($G43-$F42)*100000,($F42-$G43)*100000),"")</f>
        <v/>
      </c>
    </row>
    <row r="44" spans="1:13" x14ac:dyDescent="0.3">
      <c r="A44">
        <v>130</v>
      </c>
      <c r="B44" s="1">
        <v>43074.791666666664</v>
      </c>
      <c r="C44" s="11" t="s">
        <v>2</v>
      </c>
      <c r="D44">
        <v>22</v>
      </c>
      <c r="E44">
        <v>0.01</v>
      </c>
      <c r="F44">
        <v>1.18207</v>
      </c>
      <c r="G44">
        <v>1.1870799999999999</v>
      </c>
      <c r="H44">
        <v>0</v>
      </c>
      <c r="I44" s="12"/>
      <c r="L44" s="3"/>
      <c r="M44" s="4"/>
    </row>
    <row r="45" spans="1:13" x14ac:dyDescent="0.3">
      <c r="A45">
        <v>140</v>
      </c>
      <c r="B45" s="1">
        <v>43075.710416666669</v>
      </c>
      <c r="C45" s="11" t="s">
        <v>1</v>
      </c>
      <c r="D45">
        <v>22</v>
      </c>
      <c r="E45">
        <v>0.01</v>
      </c>
      <c r="F45">
        <v>1.1790799999999999</v>
      </c>
      <c r="G45">
        <v>1.1790799999999999</v>
      </c>
      <c r="H45">
        <v>0</v>
      </c>
      <c r="I45" s="12">
        <v>2.98</v>
      </c>
      <c r="J45">
        <v>283.38</v>
      </c>
      <c r="L45" s="3">
        <f t="shared" ref="L45:L108" si="40">IF($I45&gt;0,IF($C44="buy",($G45-$F44)*100000,($F44-$G45)*100000),"")</f>
        <v>299.00000000000483</v>
      </c>
      <c r="M45" s="4" t="str">
        <f t="shared" ref="M45:M108" si="41">IF($I45&lt;0,IF($C44="buy",($G45-$F44)*100000,($F44-$G45)*100000),"")</f>
        <v/>
      </c>
    </row>
    <row r="46" spans="1:13" x14ac:dyDescent="0.3">
      <c r="A46">
        <v>141</v>
      </c>
      <c r="B46" s="1">
        <v>43081.791666666664</v>
      </c>
      <c r="C46" s="11" t="s">
        <v>2</v>
      </c>
      <c r="D46">
        <v>23</v>
      </c>
      <c r="E46">
        <v>0.01</v>
      </c>
      <c r="F46">
        <v>1.17238</v>
      </c>
      <c r="G46">
        <v>1.1774</v>
      </c>
      <c r="H46">
        <v>0</v>
      </c>
      <c r="I46" s="12"/>
      <c r="L46" s="3"/>
      <c r="M46" s="4"/>
    </row>
    <row r="47" spans="1:13" x14ac:dyDescent="0.3">
      <c r="A47">
        <v>142</v>
      </c>
      <c r="B47" s="1">
        <v>43082.855555555558</v>
      </c>
      <c r="C47" s="11" t="s">
        <v>1</v>
      </c>
      <c r="D47">
        <v>23</v>
      </c>
      <c r="E47">
        <v>0.01</v>
      </c>
      <c r="F47">
        <v>1.1774</v>
      </c>
      <c r="G47">
        <v>1.1774</v>
      </c>
      <c r="H47">
        <v>0</v>
      </c>
      <c r="I47" s="12">
        <v>-5.03</v>
      </c>
      <c r="J47">
        <v>278.35000000000002</v>
      </c>
      <c r="L47" s="3" t="str">
        <f t="shared" ref="L47:L110" si="42">IF($I47&gt;0,IF($C46="buy",($G47-$F46)*100000,($F46-$G47)*100000),"")</f>
        <v/>
      </c>
      <c r="M47" s="4">
        <f t="shared" ref="M47:M110" si="43">IF($I47&lt;0,IF($C46="buy",($G47-$F46)*100000,($F46-$G47)*100000),"")</f>
        <v>-502.00000000000244</v>
      </c>
    </row>
    <row r="48" spans="1:13" x14ac:dyDescent="0.3">
      <c r="A48">
        <v>143</v>
      </c>
      <c r="B48" s="1">
        <v>43082.875</v>
      </c>
      <c r="C48" s="11" t="s">
        <v>0</v>
      </c>
      <c r="D48">
        <v>24</v>
      </c>
      <c r="E48">
        <v>0.01</v>
      </c>
      <c r="F48">
        <v>1.17903</v>
      </c>
      <c r="G48">
        <v>1.17384</v>
      </c>
      <c r="H48">
        <v>0</v>
      </c>
      <c r="I48" s="12"/>
      <c r="L48" s="3"/>
      <c r="M48" s="4"/>
    </row>
    <row r="49" spans="1:13" x14ac:dyDescent="0.3">
      <c r="A49">
        <v>150</v>
      </c>
      <c r="B49" s="1">
        <v>43082.915277777778</v>
      </c>
      <c r="C49" s="11" t="s">
        <v>1</v>
      </c>
      <c r="D49">
        <v>24</v>
      </c>
      <c r="E49">
        <v>0.01</v>
      </c>
      <c r="F49">
        <v>1.1818299999999999</v>
      </c>
      <c r="G49">
        <v>1.1818299999999999</v>
      </c>
      <c r="H49">
        <v>0</v>
      </c>
      <c r="I49" s="12">
        <v>2.8</v>
      </c>
      <c r="J49">
        <v>281.14999999999998</v>
      </c>
      <c r="L49" s="3">
        <f t="shared" ref="L49:L112" si="44">IF($I49&gt;0,IF($C48="buy",($G49-$F48)*100000,($F48-$G49)*100000),"")</f>
        <v>279.99999999999136</v>
      </c>
      <c r="M49" s="4" t="str">
        <f t="shared" ref="M49:M112" si="45">IF($I49&lt;0,IF($C48="buy",($G49-$F48)*100000,($F48-$G49)*100000),"")</f>
        <v/>
      </c>
    </row>
    <row r="50" spans="1:13" x14ac:dyDescent="0.3">
      <c r="A50">
        <v>151</v>
      </c>
      <c r="B50" s="1">
        <v>43084.833333333336</v>
      </c>
      <c r="C50" s="11" t="s">
        <v>2</v>
      </c>
      <c r="D50">
        <v>25</v>
      </c>
      <c r="E50">
        <v>0.01</v>
      </c>
      <c r="F50">
        <v>1.1765300000000001</v>
      </c>
      <c r="G50">
        <v>1.1815599999999999</v>
      </c>
      <c r="H50">
        <v>0</v>
      </c>
      <c r="I50" s="12"/>
      <c r="L50" s="3"/>
      <c r="M50" s="4"/>
    </row>
    <row r="51" spans="1:13" x14ac:dyDescent="0.3">
      <c r="A51">
        <v>153</v>
      </c>
      <c r="B51" s="1">
        <v>43087.023611111108</v>
      </c>
      <c r="C51" s="11" t="s">
        <v>1</v>
      </c>
      <c r="D51">
        <v>25</v>
      </c>
      <c r="E51">
        <v>0.01</v>
      </c>
      <c r="F51">
        <v>1.1745300000000001</v>
      </c>
      <c r="G51">
        <v>1.1745300000000001</v>
      </c>
      <c r="H51">
        <v>0</v>
      </c>
      <c r="I51" s="12">
        <v>1.99</v>
      </c>
      <c r="J51">
        <v>283.13</v>
      </c>
      <c r="L51" s="3">
        <f t="shared" ref="L51:L114" si="46">IF($I51&gt;0,IF($C50="buy",($G51-$F50)*100000,($F50-$G51)*100000),"")</f>
        <v>200.00000000000017</v>
      </c>
      <c r="M51" s="4" t="str">
        <f t="shared" ref="M51:M114" si="47">IF($I51&lt;0,IF($C50="buy",($G51-$F50)*100000,($F50-$G51)*100000),"")</f>
        <v/>
      </c>
    </row>
    <row r="52" spans="1:13" x14ac:dyDescent="0.3">
      <c r="A52">
        <v>154</v>
      </c>
      <c r="B52" s="1">
        <v>43123.916666666664</v>
      </c>
      <c r="C52" s="11" t="s">
        <v>0</v>
      </c>
      <c r="D52">
        <v>26</v>
      </c>
      <c r="E52">
        <v>0.01</v>
      </c>
      <c r="F52">
        <v>1.2295499999999999</v>
      </c>
      <c r="G52">
        <v>1.22451</v>
      </c>
      <c r="H52">
        <v>0</v>
      </c>
      <c r="I52" s="12"/>
      <c r="L52" s="3"/>
      <c r="M52" s="4"/>
    </row>
    <row r="53" spans="1:13" x14ac:dyDescent="0.3">
      <c r="A53">
        <v>167</v>
      </c>
      <c r="B53" s="1">
        <v>43124.256944444445</v>
      </c>
      <c r="C53" s="11" t="s">
        <v>1</v>
      </c>
      <c r="D53">
        <v>26</v>
      </c>
      <c r="E53">
        <v>0.01</v>
      </c>
      <c r="F53">
        <v>1.2330300000000001</v>
      </c>
      <c r="G53">
        <v>1.2330300000000001</v>
      </c>
      <c r="H53">
        <v>0</v>
      </c>
      <c r="I53" s="12">
        <v>3.48</v>
      </c>
      <c r="J53">
        <v>286.62</v>
      </c>
      <c r="L53" s="3">
        <f t="shared" ref="L53:L116" si="48">IF($I53&gt;0,IF($C52="buy",($G53-$F52)*100000,($F52-$G53)*100000),"")</f>
        <v>348.00000000001495</v>
      </c>
      <c r="M53" s="4" t="str">
        <f t="shared" ref="M53:M116" si="49">IF($I53&lt;0,IF($C52="buy",($G53-$F52)*100000,($F52-$G53)*100000),"")</f>
        <v/>
      </c>
    </row>
    <row r="54" spans="1:13" x14ac:dyDescent="0.3">
      <c r="A54">
        <v>168</v>
      </c>
      <c r="B54" s="1">
        <v>43132.791666666664</v>
      </c>
      <c r="C54" s="11" t="s">
        <v>0</v>
      </c>
      <c r="D54">
        <v>27</v>
      </c>
      <c r="E54">
        <v>0.01</v>
      </c>
      <c r="F54">
        <v>1.2481100000000001</v>
      </c>
      <c r="G54">
        <v>1.24309</v>
      </c>
      <c r="H54">
        <v>0</v>
      </c>
      <c r="I54" s="12"/>
      <c r="L54" s="3"/>
      <c r="M54" s="4"/>
    </row>
    <row r="55" spans="1:13" x14ac:dyDescent="0.3">
      <c r="A55">
        <v>170</v>
      </c>
      <c r="B55" s="1">
        <v>43132.90347222222</v>
      </c>
      <c r="C55" s="11" t="s">
        <v>1</v>
      </c>
      <c r="D55">
        <v>27</v>
      </c>
      <c r="E55">
        <v>0.01</v>
      </c>
      <c r="F55">
        <v>1.2501100000000001</v>
      </c>
      <c r="G55">
        <v>1.2501100000000001</v>
      </c>
      <c r="H55">
        <v>0</v>
      </c>
      <c r="I55" s="12">
        <v>2</v>
      </c>
      <c r="J55">
        <v>288.62</v>
      </c>
      <c r="L55" s="3">
        <f t="shared" ref="L55:L118" si="50">IF($I55&gt;0,IF($C54="buy",($G55-$F54)*100000,($F54-$G55)*100000),"")</f>
        <v>200.00000000000017</v>
      </c>
      <c r="M55" s="4" t="str">
        <f t="shared" ref="M55:M118" si="51">IF($I55&lt;0,IF($C54="buy",($G55-$F54)*100000,($F54-$G55)*100000),"")</f>
        <v/>
      </c>
    </row>
    <row r="56" spans="1:13" x14ac:dyDescent="0.3">
      <c r="A56">
        <v>171</v>
      </c>
      <c r="B56" s="1">
        <v>43140.791666666664</v>
      </c>
      <c r="C56" s="11" t="s">
        <v>2</v>
      </c>
      <c r="D56">
        <v>28</v>
      </c>
      <c r="E56">
        <v>0.01</v>
      </c>
      <c r="F56">
        <v>1.2225900000000001</v>
      </c>
      <c r="G56">
        <v>1.2276100000000001</v>
      </c>
      <c r="H56">
        <v>0</v>
      </c>
      <c r="I56" s="12"/>
      <c r="L56" s="3"/>
      <c r="M56" s="4"/>
    </row>
    <row r="57" spans="1:13" x14ac:dyDescent="0.3">
      <c r="A57">
        <v>172</v>
      </c>
      <c r="B57" s="1">
        <v>43143.135416666664</v>
      </c>
      <c r="C57" s="11" t="s">
        <v>1</v>
      </c>
      <c r="D57">
        <v>28</v>
      </c>
      <c r="E57">
        <v>0.01</v>
      </c>
      <c r="F57">
        <v>1.2276100000000001</v>
      </c>
      <c r="G57">
        <v>1.2276100000000001</v>
      </c>
      <c r="H57">
        <v>0</v>
      </c>
      <c r="I57" s="12">
        <v>-5.03</v>
      </c>
      <c r="J57">
        <v>283.58999999999997</v>
      </c>
      <c r="L57" s="3" t="str">
        <f t="shared" ref="L57:L120" si="52">IF($I57&gt;0,IF($C56="buy",($G57-$F56)*100000,($F56-$G57)*100000),"")</f>
        <v/>
      </c>
      <c r="M57" s="4">
        <f t="shared" ref="M57:M120" si="53">IF($I57&lt;0,IF($C56="buy",($G57-$F56)*100000,($F56-$G57)*100000),"")</f>
        <v>-502.00000000000244</v>
      </c>
    </row>
    <row r="58" spans="1:13" x14ac:dyDescent="0.3">
      <c r="A58">
        <v>173</v>
      </c>
      <c r="B58" s="1">
        <v>43143.854166666664</v>
      </c>
      <c r="C58" s="11" t="s">
        <v>0</v>
      </c>
      <c r="D58">
        <v>29</v>
      </c>
      <c r="E58">
        <v>0.01</v>
      </c>
      <c r="F58">
        <v>1.22878</v>
      </c>
      <c r="G58">
        <v>1.22376</v>
      </c>
      <c r="H58">
        <v>0</v>
      </c>
      <c r="I58" s="12"/>
      <c r="L58" s="3"/>
      <c r="M58" s="4"/>
    </row>
    <row r="59" spans="1:13" x14ac:dyDescent="0.3">
      <c r="A59">
        <v>177</v>
      </c>
      <c r="B59" s="1">
        <v>43144.329861111109</v>
      </c>
      <c r="C59" s="11" t="s">
        <v>1</v>
      </c>
      <c r="D59">
        <v>29</v>
      </c>
      <c r="E59">
        <v>0.01</v>
      </c>
      <c r="F59">
        <v>1.2310099999999999</v>
      </c>
      <c r="G59">
        <v>1.2310099999999999</v>
      </c>
      <c r="H59">
        <v>0</v>
      </c>
      <c r="I59" s="12">
        <v>2.23</v>
      </c>
      <c r="J59">
        <v>285.82</v>
      </c>
      <c r="L59" s="3">
        <f t="shared" ref="L59:L122" si="54">IF($I59&gt;0,IF($C58="buy",($G59-$F58)*100000,($F58-$G59)*100000),"")</f>
        <v>222.99999999999542</v>
      </c>
      <c r="M59" s="4" t="str">
        <f t="shared" ref="M59:M122" si="55">IF($I59&lt;0,IF($C58="buy",($G59-$F58)*100000,($F58-$G59)*100000),"")</f>
        <v/>
      </c>
    </row>
    <row r="60" spans="1:13" x14ac:dyDescent="0.3">
      <c r="A60">
        <v>178</v>
      </c>
      <c r="B60" s="1">
        <v>43147.791666666664</v>
      </c>
      <c r="C60" s="11" t="s">
        <v>2</v>
      </c>
      <c r="D60">
        <v>30</v>
      </c>
      <c r="E60">
        <v>0.01</v>
      </c>
      <c r="F60">
        <v>1.2440500000000001</v>
      </c>
      <c r="G60">
        <v>1.24909</v>
      </c>
      <c r="H60">
        <v>0</v>
      </c>
      <c r="I60" s="12"/>
      <c r="L60" s="3"/>
      <c r="M60" s="4"/>
    </row>
    <row r="61" spans="1:13" x14ac:dyDescent="0.3">
      <c r="A61">
        <v>197</v>
      </c>
      <c r="B61" s="1">
        <v>43147.879861111112</v>
      </c>
      <c r="C61" s="11" t="s">
        <v>1</v>
      </c>
      <c r="D61">
        <v>30</v>
      </c>
      <c r="E61">
        <v>0.01</v>
      </c>
      <c r="F61">
        <v>1.2398499999999999</v>
      </c>
      <c r="G61">
        <v>1.2398499999999999</v>
      </c>
      <c r="H61">
        <v>0</v>
      </c>
      <c r="I61" s="12">
        <v>4.2</v>
      </c>
      <c r="J61">
        <v>290.02</v>
      </c>
      <c r="L61" s="3">
        <f t="shared" ref="L61:L124" si="56">IF($I61&gt;0,IF($C60="buy",($G61-$F60)*100000,($F60-$G61)*100000),"")</f>
        <v>420.00000000002035</v>
      </c>
      <c r="M61" s="4" t="str">
        <f t="shared" ref="M61:M124" si="57">IF($I61&lt;0,IF($C60="buy",($G61-$F60)*100000,($F60-$G61)*100000),"")</f>
        <v/>
      </c>
    </row>
    <row r="62" spans="1:13" x14ac:dyDescent="0.3">
      <c r="A62">
        <v>198</v>
      </c>
      <c r="B62" s="1">
        <v>43152.9375</v>
      </c>
      <c r="C62" s="11" t="s">
        <v>2</v>
      </c>
      <c r="D62">
        <v>31</v>
      </c>
      <c r="E62">
        <v>0.01</v>
      </c>
      <c r="F62">
        <v>1.2295799999999999</v>
      </c>
      <c r="G62">
        <v>1.2345999999999999</v>
      </c>
      <c r="H62">
        <v>0</v>
      </c>
      <c r="I62" s="12"/>
      <c r="L62" s="3"/>
      <c r="M62" s="4"/>
    </row>
    <row r="63" spans="1:13" x14ac:dyDescent="0.3">
      <c r="A63">
        <v>204</v>
      </c>
      <c r="B63" s="1">
        <v>43153.1</v>
      </c>
      <c r="C63" s="11" t="s">
        <v>1</v>
      </c>
      <c r="D63">
        <v>31</v>
      </c>
      <c r="E63">
        <v>0.01</v>
      </c>
      <c r="F63">
        <v>1.2271000000000001</v>
      </c>
      <c r="G63">
        <v>1.2271000000000001</v>
      </c>
      <c r="H63">
        <v>0</v>
      </c>
      <c r="I63" s="12">
        <v>2.4500000000000002</v>
      </c>
      <c r="J63">
        <v>292.47000000000003</v>
      </c>
      <c r="L63" s="3">
        <f t="shared" ref="L63:L126" si="58">IF($I63&gt;0,IF($C62="buy",($G63-$F62)*100000,($F62-$G63)*100000),"")</f>
        <v>247.99999999998158</v>
      </c>
      <c r="M63" s="4" t="str">
        <f t="shared" ref="M63:M126" si="59">IF($I63&lt;0,IF($C62="buy",($G63-$F62)*100000,($F62-$G63)*100000),"")</f>
        <v/>
      </c>
    </row>
    <row r="64" spans="1:13" x14ac:dyDescent="0.3">
      <c r="A64">
        <v>205</v>
      </c>
      <c r="B64" s="1">
        <v>43171.916666666664</v>
      </c>
      <c r="C64" s="11" t="s">
        <v>0</v>
      </c>
      <c r="D64">
        <v>32</v>
      </c>
      <c r="E64">
        <v>0.01</v>
      </c>
      <c r="F64">
        <v>1.23369</v>
      </c>
      <c r="G64">
        <v>1.22868</v>
      </c>
      <c r="H64">
        <v>0</v>
      </c>
      <c r="I64" s="12"/>
      <c r="L64" s="3"/>
      <c r="M64" s="4"/>
    </row>
    <row r="65" spans="1:13" x14ac:dyDescent="0.3">
      <c r="A65">
        <v>208</v>
      </c>
      <c r="B65" s="1">
        <v>43172.647222222222</v>
      </c>
      <c r="C65" s="11" t="s">
        <v>1</v>
      </c>
      <c r="D65">
        <v>32</v>
      </c>
      <c r="E65">
        <v>0.01</v>
      </c>
      <c r="F65">
        <v>1.2358899999999999</v>
      </c>
      <c r="G65">
        <v>1.2358899999999999</v>
      </c>
      <c r="H65">
        <v>0</v>
      </c>
      <c r="I65" s="12">
        <v>2.2000000000000002</v>
      </c>
      <c r="J65">
        <v>294.67</v>
      </c>
      <c r="L65" s="3">
        <f t="shared" ref="L65:L128" si="60">IF($I65&gt;0,IF($C64="buy",($G65-$F64)*100000,($F64-$G65)*100000),"")</f>
        <v>219.99999999999798</v>
      </c>
      <c r="M65" s="4" t="str">
        <f t="shared" ref="M65:M128" si="61">IF($I65&lt;0,IF($C64="buy",($G65-$F64)*100000,($F64-$G65)*100000),"")</f>
        <v/>
      </c>
    </row>
    <row r="66" spans="1:13" x14ac:dyDescent="0.3">
      <c r="A66">
        <v>209</v>
      </c>
      <c r="B66" s="1">
        <v>43178.854166666664</v>
      </c>
      <c r="C66" s="11" t="s">
        <v>0</v>
      </c>
      <c r="D66">
        <v>33</v>
      </c>
      <c r="E66">
        <v>0.01</v>
      </c>
      <c r="F66">
        <v>1.2341899999999999</v>
      </c>
      <c r="G66">
        <v>1.22916</v>
      </c>
      <c r="H66">
        <v>0</v>
      </c>
      <c r="I66" s="12"/>
      <c r="L66" s="3"/>
      <c r="M66" s="4"/>
    </row>
    <row r="67" spans="1:13" x14ac:dyDescent="0.3">
      <c r="A67">
        <v>210</v>
      </c>
      <c r="B67" s="1">
        <v>43179.631944444445</v>
      </c>
      <c r="C67" s="11" t="s">
        <v>1</v>
      </c>
      <c r="D67">
        <v>33</v>
      </c>
      <c r="E67">
        <v>0.01</v>
      </c>
      <c r="F67">
        <v>1.22916</v>
      </c>
      <c r="G67">
        <v>1.22916</v>
      </c>
      <c r="H67">
        <v>0</v>
      </c>
      <c r="I67" s="12">
        <v>-5.03</v>
      </c>
      <c r="J67">
        <v>289.64999999999998</v>
      </c>
      <c r="L67" s="3" t="str">
        <f t="shared" ref="L67:L130" si="62">IF($I67&gt;0,IF($C66="buy",($G67-$F66)*100000,($F66-$G67)*100000),"")</f>
        <v/>
      </c>
      <c r="M67" s="4">
        <f t="shared" ref="M67:M130" si="63">IF($I67&lt;0,IF($C66="buy",($G67-$F66)*100000,($F66-$G67)*100000),"")</f>
        <v>-502.99999999998681</v>
      </c>
    </row>
    <row r="68" spans="1:13" x14ac:dyDescent="0.3">
      <c r="A68">
        <v>211</v>
      </c>
      <c r="B68" s="1">
        <v>43179.8125</v>
      </c>
      <c r="C68" s="11" t="s">
        <v>2</v>
      </c>
      <c r="D68">
        <v>34</v>
      </c>
      <c r="E68">
        <v>0.01</v>
      </c>
      <c r="F68">
        <v>1.2258</v>
      </c>
      <c r="G68">
        <v>1.2308399999999999</v>
      </c>
      <c r="H68">
        <v>0</v>
      </c>
      <c r="I68" s="12"/>
      <c r="L68" s="3"/>
      <c r="M68" s="4"/>
    </row>
    <row r="69" spans="1:13" x14ac:dyDescent="0.3">
      <c r="A69">
        <v>212</v>
      </c>
      <c r="B69" s="1">
        <v>43180.875</v>
      </c>
      <c r="C69" s="11" t="s">
        <v>1</v>
      </c>
      <c r="D69">
        <v>34</v>
      </c>
      <c r="E69">
        <v>0.01</v>
      </c>
      <c r="F69">
        <v>1.2308399999999999</v>
      </c>
      <c r="G69">
        <v>1.2308399999999999</v>
      </c>
      <c r="H69">
        <v>0</v>
      </c>
      <c r="I69" s="12">
        <v>-5.05</v>
      </c>
      <c r="J69">
        <v>284.60000000000002</v>
      </c>
      <c r="L69" s="3" t="str">
        <f t="shared" ref="L69:L132" si="64">IF($I69&gt;0,IF($C68="buy",($G69-$F68)*100000,($F68-$G69)*100000),"")</f>
        <v/>
      </c>
      <c r="M69" s="4">
        <f t="shared" ref="M69:M132" si="65">IF($I69&lt;0,IF($C68="buy",($G69-$F68)*100000,($F68-$G69)*100000),"")</f>
        <v>-503.99999999999335</v>
      </c>
    </row>
    <row r="70" spans="1:13" x14ac:dyDescent="0.3">
      <c r="A70">
        <v>213</v>
      </c>
      <c r="B70" s="1">
        <v>43182.791666666664</v>
      </c>
      <c r="C70" s="11" t="s">
        <v>0</v>
      </c>
      <c r="D70">
        <v>35</v>
      </c>
      <c r="E70">
        <v>0.01</v>
      </c>
      <c r="F70">
        <v>1.23587</v>
      </c>
      <c r="G70">
        <v>1.2308399999999999</v>
      </c>
      <c r="H70">
        <v>0</v>
      </c>
      <c r="I70" s="12"/>
      <c r="L70" s="3"/>
      <c r="M70" s="4"/>
    </row>
    <row r="71" spans="1:13" x14ac:dyDescent="0.3">
      <c r="A71">
        <v>223</v>
      </c>
      <c r="B71" s="1">
        <v>43185.436111111114</v>
      </c>
      <c r="C71" s="11" t="s">
        <v>1</v>
      </c>
      <c r="D71">
        <v>35</v>
      </c>
      <c r="E71">
        <v>0.01</v>
      </c>
      <c r="F71">
        <v>1.2387999999999999</v>
      </c>
      <c r="G71">
        <v>1.2387999999999999</v>
      </c>
      <c r="H71">
        <v>0</v>
      </c>
      <c r="I71" s="12">
        <v>2.93</v>
      </c>
      <c r="J71">
        <v>287.52999999999997</v>
      </c>
      <c r="L71" s="3">
        <f t="shared" ref="L71:L102" si="66">IF($I71&gt;0,IF($C70="buy",($G71-$F70)*100000,($F70-$G71)*100000),"")</f>
        <v>292.99999999998772</v>
      </c>
      <c r="M71" s="4" t="str">
        <f t="shared" ref="M71:M102" si="67">IF($I71&lt;0,IF($C70="buy",($G71-$F70)*100000,($F70-$G71)*100000),"")</f>
        <v/>
      </c>
    </row>
    <row r="72" spans="1:13" x14ac:dyDescent="0.3">
      <c r="A72">
        <v>224</v>
      </c>
      <c r="B72" s="1">
        <v>43193.791666666664</v>
      </c>
      <c r="C72" s="11" t="s">
        <v>2</v>
      </c>
      <c r="D72">
        <v>36</v>
      </c>
      <c r="E72">
        <v>0.01</v>
      </c>
      <c r="F72">
        <v>1.2261200000000001</v>
      </c>
      <c r="G72">
        <v>1.2311300000000001</v>
      </c>
      <c r="H72">
        <v>0</v>
      </c>
      <c r="I72" s="12"/>
      <c r="L72" s="3"/>
      <c r="M72" s="4"/>
    </row>
    <row r="73" spans="1:13" x14ac:dyDescent="0.3">
      <c r="A73">
        <v>225</v>
      </c>
      <c r="B73" s="1">
        <v>43194.46597222222</v>
      </c>
      <c r="C73" s="11" t="s">
        <v>1</v>
      </c>
      <c r="D73">
        <v>36</v>
      </c>
      <c r="E73">
        <v>0.01</v>
      </c>
      <c r="F73">
        <v>1.2311300000000001</v>
      </c>
      <c r="G73">
        <v>1.2311300000000001</v>
      </c>
      <c r="H73">
        <v>0</v>
      </c>
      <c r="I73" s="12">
        <v>-5.0199999999999996</v>
      </c>
      <c r="J73">
        <v>282.51</v>
      </c>
      <c r="L73" s="3" t="str">
        <f t="shared" ref="L73:L104" si="68">IF($I73&gt;0,IF($C72="buy",($G73-$F72)*100000,($F72-$G73)*100000),"")</f>
        <v/>
      </c>
      <c r="M73" s="4">
        <f t="shared" ref="M73:M104" si="69">IF($I73&lt;0,IF($C72="buy",($G73-$F72)*100000,($F72-$G73)*100000),"")</f>
        <v>-500.99999999999591</v>
      </c>
    </row>
    <row r="74" spans="1:13" x14ac:dyDescent="0.3">
      <c r="A74">
        <v>226</v>
      </c>
      <c r="B74" s="1">
        <v>43195.854166666664</v>
      </c>
      <c r="C74" s="11" t="s">
        <v>2</v>
      </c>
      <c r="D74">
        <v>37</v>
      </c>
      <c r="E74">
        <v>0.01</v>
      </c>
      <c r="F74">
        <v>1.2225699999999999</v>
      </c>
      <c r="G74">
        <v>1.2276</v>
      </c>
      <c r="H74">
        <v>0</v>
      </c>
      <c r="I74" s="12"/>
      <c r="L74" s="3"/>
      <c r="M74" s="4"/>
    </row>
    <row r="75" spans="1:13" x14ac:dyDescent="0.3">
      <c r="A75">
        <v>227</v>
      </c>
      <c r="B75" s="1">
        <v>43196.684027777781</v>
      </c>
      <c r="C75" s="11" t="s">
        <v>1</v>
      </c>
      <c r="D75">
        <v>37</v>
      </c>
      <c r="E75">
        <v>0.01</v>
      </c>
      <c r="F75">
        <v>1.2276</v>
      </c>
      <c r="G75">
        <v>1.2276</v>
      </c>
      <c r="H75">
        <v>0</v>
      </c>
      <c r="I75" s="12">
        <v>-5.04</v>
      </c>
      <c r="J75">
        <v>277.47000000000003</v>
      </c>
      <c r="L75" s="3" t="str">
        <f t="shared" ref="L75:L106" si="70">IF($I75&gt;0,IF($C74="buy",($G75-$F74)*100000,($F74-$G75)*100000),"")</f>
        <v/>
      </c>
      <c r="M75" s="4">
        <f t="shared" ref="M75:M106" si="71">IF($I75&lt;0,IF($C74="buy",($G75-$F74)*100000,($F74-$G75)*100000),"")</f>
        <v>-503.00000000000898</v>
      </c>
    </row>
    <row r="76" spans="1:13" x14ac:dyDescent="0.3">
      <c r="A76">
        <v>228</v>
      </c>
      <c r="B76" s="1">
        <v>43196.895833333336</v>
      </c>
      <c r="C76" s="11" t="s">
        <v>0</v>
      </c>
      <c r="D76">
        <v>38</v>
      </c>
      <c r="E76">
        <v>0.01</v>
      </c>
      <c r="F76">
        <v>1.2285200000000001</v>
      </c>
      <c r="G76">
        <v>1.2235</v>
      </c>
      <c r="H76">
        <v>0</v>
      </c>
      <c r="I76" s="12"/>
      <c r="L76" s="3"/>
      <c r="M76" s="4"/>
    </row>
    <row r="77" spans="1:13" x14ac:dyDescent="0.3">
      <c r="A77">
        <v>240</v>
      </c>
      <c r="B77" s="1">
        <v>43199.683333333334</v>
      </c>
      <c r="C77" s="11" t="s">
        <v>1</v>
      </c>
      <c r="D77">
        <v>38</v>
      </c>
      <c r="E77">
        <v>0.01</v>
      </c>
      <c r="F77">
        <v>1.23167</v>
      </c>
      <c r="G77">
        <v>1.23167</v>
      </c>
      <c r="H77">
        <v>0</v>
      </c>
      <c r="I77" s="12">
        <v>3.15</v>
      </c>
      <c r="J77">
        <v>280.62</v>
      </c>
      <c r="L77" s="3">
        <f t="shared" ref="L77:L108" si="72">IF($I77&gt;0,IF($C76="buy",($G77-$F76)*100000,($F76-$G77)*100000),"")</f>
        <v>314.99999999999864</v>
      </c>
      <c r="M77" s="4" t="str">
        <f t="shared" ref="M77:M108" si="73">IF($I77&lt;0,IF($C76="buy",($G77-$F76)*100000,($F76-$G77)*100000),"")</f>
        <v/>
      </c>
    </row>
    <row r="78" spans="1:13" x14ac:dyDescent="0.3">
      <c r="A78">
        <v>241</v>
      </c>
      <c r="B78" s="1">
        <v>43209.791666666664</v>
      </c>
      <c r="C78" s="11" t="s">
        <v>2</v>
      </c>
      <c r="D78">
        <v>39</v>
      </c>
      <c r="E78">
        <v>0.01</v>
      </c>
      <c r="F78">
        <v>1.2336199999999999</v>
      </c>
      <c r="G78">
        <v>1.23864</v>
      </c>
      <c r="H78">
        <v>0</v>
      </c>
      <c r="I78" s="12"/>
      <c r="L78" s="3"/>
      <c r="M78" s="4"/>
    </row>
    <row r="79" spans="1:13" x14ac:dyDescent="0.3">
      <c r="A79">
        <v>251</v>
      </c>
      <c r="B79" s="1">
        <v>43210.520138888889</v>
      </c>
      <c r="C79" s="11" t="s">
        <v>1</v>
      </c>
      <c r="D79">
        <v>39</v>
      </c>
      <c r="E79">
        <v>0.01</v>
      </c>
      <c r="F79">
        <v>1.23068</v>
      </c>
      <c r="G79">
        <v>1.23068</v>
      </c>
      <c r="H79">
        <v>0</v>
      </c>
      <c r="I79" s="12">
        <v>2.93</v>
      </c>
      <c r="J79">
        <v>283.55</v>
      </c>
      <c r="L79" s="3">
        <f t="shared" ref="L79:L110" si="74">IF($I79&gt;0,IF($C78="buy",($G79-$F78)*100000,($F78-$G79)*100000),"")</f>
        <v>293.99999999999426</v>
      </c>
      <c r="M79" s="4" t="str">
        <f t="shared" ref="M79:M110" si="75">IF($I79&lt;0,IF($C78="buy",($G79-$F78)*100000,($F78-$G79)*100000),"")</f>
        <v/>
      </c>
    </row>
    <row r="80" spans="1:13" x14ac:dyDescent="0.3">
      <c r="A80">
        <v>252</v>
      </c>
      <c r="B80" s="1">
        <v>43230.8125</v>
      </c>
      <c r="C80" s="11" t="s">
        <v>0</v>
      </c>
      <c r="D80">
        <v>40</v>
      </c>
      <c r="E80">
        <v>0.01</v>
      </c>
      <c r="F80">
        <v>1.1913499999999999</v>
      </c>
      <c r="G80">
        <v>1.18632</v>
      </c>
      <c r="H80">
        <v>0</v>
      </c>
      <c r="I80" s="12"/>
      <c r="L80" s="3"/>
      <c r="M80" s="4"/>
    </row>
    <row r="81" spans="1:13" x14ac:dyDescent="0.3">
      <c r="A81">
        <v>254</v>
      </c>
      <c r="B81" s="1">
        <v>43231.554166666669</v>
      </c>
      <c r="C81" s="11" t="s">
        <v>1</v>
      </c>
      <c r="D81">
        <v>40</v>
      </c>
      <c r="E81">
        <v>0.01</v>
      </c>
      <c r="F81">
        <v>1.1933499999999999</v>
      </c>
      <c r="G81">
        <v>1.1933499999999999</v>
      </c>
      <c r="H81">
        <v>0</v>
      </c>
      <c r="I81" s="12">
        <v>2</v>
      </c>
      <c r="J81">
        <v>285.55</v>
      </c>
      <c r="L81" s="3">
        <f t="shared" ref="L81:L112" si="76">IF($I81&gt;0,IF($C80="buy",($G81-$F80)*100000,($F80-$G81)*100000),"")</f>
        <v>200.00000000000017</v>
      </c>
      <c r="M81" s="4" t="str">
        <f t="shared" ref="M81:M112" si="77">IF($I81&lt;0,IF($C80="buy",($G81-$F80)*100000,($F80-$G81)*100000),"")</f>
        <v/>
      </c>
    </row>
    <row r="82" spans="1:13" x14ac:dyDescent="0.3">
      <c r="A82">
        <v>255</v>
      </c>
      <c r="B82" s="1">
        <v>43263.875</v>
      </c>
      <c r="C82" s="11" t="s">
        <v>2</v>
      </c>
      <c r="D82">
        <v>41</v>
      </c>
      <c r="E82">
        <v>0.01</v>
      </c>
      <c r="F82">
        <v>1.17509</v>
      </c>
      <c r="G82">
        <v>1.1801299999999999</v>
      </c>
      <c r="H82">
        <v>0</v>
      </c>
      <c r="I82" s="12"/>
      <c r="L82" s="3"/>
      <c r="M82" s="4"/>
    </row>
    <row r="83" spans="1:13" x14ac:dyDescent="0.3">
      <c r="A83">
        <v>257</v>
      </c>
      <c r="B83" s="1">
        <v>43264.897222222222</v>
      </c>
      <c r="C83" s="11" t="s">
        <v>1</v>
      </c>
      <c r="D83">
        <v>41</v>
      </c>
      <c r="E83">
        <v>0.01</v>
      </c>
      <c r="F83">
        <v>1.1730799999999999</v>
      </c>
      <c r="G83">
        <v>1.1730799999999999</v>
      </c>
      <c r="H83">
        <v>0</v>
      </c>
      <c r="I83" s="12">
        <v>2</v>
      </c>
      <c r="J83">
        <v>287.55</v>
      </c>
      <c r="L83" s="3">
        <f t="shared" ref="L83:L114" si="78">IF($I83&gt;0,IF($C82="buy",($G83-$F82)*100000,($F82-$G83)*100000),"")</f>
        <v>201.00000000000674</v>
      </c>
      <c r="M83" s="4" t="str">
        <f t="shared" ref="M83:M114" si="79">IF($I83&lt;0,IF($C82="buy",($G83-$F82)*100000,($F82-$G83)*100000),"")</f>
        <v/>
      </c>
    </row>
    <row r="84" spans="1:13" x14ac:dyDescent="0.3">
      <c r="A84">
        <v>258</v>
      </c>
      <c r="B84" s="1">
        <v>43272.854166666664</v>
      </c>
      <c r="C84" s="11" t="s">
        <v>0</v>
      </c>
      <c r="D84">
        <v>42</v>
      </c>
      <c r="E84">
        <v>0.01</v>
      </c>
      <c r="F84">
        <v>1.1615899999999999</v>
      </c>
      <c r="G84">
        <v>1.1565700000000001</v>
      </c>
      <c r="H84">
        <v>0</v>
      </c>
      <c r="I84" s="12"/>
      <c r="L84" s="3"/>
      <c r="M84" s="4"/>
    </row>
    <row r="85" spans="1:13" x14ac:dyDescent="0.3">
      <c r="A85">
        <v>260</v>
      </c>
      <c r="B85" s="1">
        <v>43273.40625</v>
      </c>
      <c r="C85" s="11" t="s">
        <v>1</v>
      </c>
      <c r="D85">
        <v>42</v>
      </c>
      <c r="E85">
        <v>0.01</v>
      </c>
      <c r="F85">
        <v>1.1636</v>
      </c>
      <c r="G85">
        <v>1.1636</v>
      </c>
      <c r="H85">
        <v>0</v>
      </c>
      <c r="I85" s="12">
        <v>2.0099999999999998</v>
      </c>
      <c r="J85">
        <v>289.57</v>
      </c>
      <c r="L85" s="3">
        <f t="shared" ref="L85:L116" si="80">IF($I85&gt;0,IF($C84="buy",($G85-$F84)*100000,($F84-$G85)*100000),"")</f>
        <v>201.00000000000674</v>
      </c>
      <c r="M85" s="4" t="str">
        <f t="shared" ref="M85:M116" si="81">IF($I85&lt;0,IF($C84="buy",($G85-$F84)*100000,($F84-$G85)*100000),"")</f>
        <v/>
      </c>
    </row>
    <row r="86" spans="1:13" x14ac:dyDescent="0.3">
      <c r="A86">
        <v>261</v>
      </c>
      <c r="B86" s="1">
        <v>43277.854166666664</v>
      </c>
      <c r="C86" s="11" t="s">
        <v>2</v>
      </c>
      <c r="D86">
        <v>43</v>
      </c>
      <c r="E86">
        <v>0.01</v>
      </c>
      <c r="F86">
        <v>1.1642999999999999</v>
      </c>
      <c r="G86">
        <v>1.1693199999999999</v>
      </c>
      <c r="H86">
        <v>0</v>
      </c>
      <c r="I86" s="12"/>
      <c r="L86" s="3"/>
      <c r="M86" s="4"/>
    </row>
    <row r="87" spans="1:13" x14ac:dyDescent="0.3">
      <c r="A87">
        <v>271</v>
      </c>
      <c r="B87" s="1">
        <v>43278.609722222223</v>
      </c>
      <c r="C87" s="11" t="s">
        <v>1</v>
      </c>
      <c r="D87">
        <v>43</v>
      </c>
      <c r="E87">
        <v>0.01</v>
      </c>
      <c r="F87">
        <v>1.16134</v>
      </c>
      <c r="G87">
        <v>1.16134</v>
      </c>
      <c r="H87">
        <v>0</v>
      </c>
      <c r="I87" s="12">
        <v>2.95</v>
      </c>
      <c r="J87">
        <v>292.52</v>
      </c>
      <c r="L87" s="3">
        <f t="shared" ref="L87:L118" si="82">IF($I87&gt;0,IF($C86="buy",($G87-$F86)*100000,($F86-$G87)*100000),"")</f>
        <v>295.99999999998516</v>
      </c>
      <c r="M87" s="4" t="str">
        <f t="shared" ref="M87:M118" si="83">IF($I87&lt;0,IF($C86="buy",($G87-$F86)*100000,($F86-$G87)*100000),"")</f>
        <v/>
      </c>
    </row>
    <row r="88" spans="1:13" x14ac:dyDescent="0.3">
      <c r="A88">
        <v>272</v>
      </c>
      <c r="B88" s="1">
        <v>43279.895833333336</v>
      </c>
      <c r="C88" s="11" t="s">
        <v>2</v>
      </c>
      <c r="D88">
        <v>44</v>
      </c>
      <c r="E88">
        <v>0.01</v>
      </c>
      <c r="F88">
        <v>1.1560900000000001</v>
      </c>
      <c r="G88">
        <v>1.16113</v>
      </c>
      <c r="H88">
        <v>0</v>
      </c>
      <c r="I88" s="12"/>
      <c r="L88" s="3"/>
      <c r="M88" s="4"/>
    </row>
    <row r="89" spans="1:13" x14ac:dyDescent="0.3">
      <c r="A89">
        <v>273</v>
      </c>
      <c r="B89" s="1">
        <v>43280.23333333333</v>
      </c>
      <c r="C89" s="11" t="s">
        <v>1</v>
      </c>
      <c r="D89">
        <v>44</v>
      </c>
      <c r="E89">
        <v>0.01</v>
      </c>
      <c r="F89">
        <v>1.16113</v>
      </c>
      <c r="G89">
        <v>1.16113</v>
      </c>
      <c r="H89">
        <v>0</v>
      </c>
      <c r="I89" s="12">
        <v>-5.05</v>
      </c>
      <c r="J89">
        <v>287.47000000000003</v>
      </c>
      <c r="L89" s="3" t="str">
        <f t="shared" ref="L89:L120" si="84">IF($I89&gt;0,IF($C88="buy",($G89-$F88)*100000,($F88-$G89)*100000),"")</f>
        <v/>
      </c>
      <c r="M89" s="4">
        <f t="shared" ref="M89:M120" si="85">IF($I89&lt;0,IF($C88="buy",($G89-$F88)*100000,($F88-$G89)*100000),"")</f>
        <v>-503.99999999999335</v>
      </c>
    </row>
    <row r="90" spans="1:13" x14ac:dyDescent="0.3">
      <c r="A90">
        <v>274</v>
      </c>
      <c r="B90" s="1">
        <v>43292.833333333336</v>
      </c>
      <c r="C90" s="11" t="s">
        <v>2</v>
      </c>
      <c r="D90">
        <v>45</v>
      </c>
      <c r="E90">
        <v>0.01</v>
      </c>
      <c r="F90">
        <v>1.16988</v>
      </c>
      <c r="G90">
        <v>1.17492</v>
      </c>
      <c r="H90">
        <v>0</v>
      </c>
      <c r="I90" s="12"/>
      <c r="L90" s="3"/>
      <c r="M90" s="4"/>
    </row>
    <row r="91" spans="1:13" x14ac:dyDescent="0.3">
      <c r="A91">
        <v>277</v>
      </c>
      <c r="B91" s="1">
        <v>43292.844444444447</v>
      </c>
      <c r="C91" s="11" t="s">
        <v>1</v>
      </c>
      <c r="D91">
        <v>45</v>
      </c>
      <c r="E91">
        <v>0.01</v>
      </c>
      <c r="F91">
        <v>1.1677500000000001</v>
      </c>
      <c r="G91">
        <v>1.1677500000000001</v>
      </c>
      <c r="H91">
        <v>0</v>
      </c>
      <c r="I91" s="12">
        <v>2.13</v>
      </c>
      <c r="J91">
        <v>289.60000000000002</v>
      </c>
      <c r="L91" s="3">
        <f t="shared" ref="L91:L122" si="86">IF($I91&gt;0,IF($C90="buy",($G91-$F90)*100000,($F90-$G91)*100000),"")</f>
        <v>212.99999999999653</v>
      </c>
      <c r="M91" s="4" t="str">
        <f t="shared" ref="M91:M122" si="87">IF($I91&lt;0,IF($C90="buy",($G91-$F90)*100000,($F90-$G91)*100000),"")</f>
        <v/>
      </c>
    </row>
    <row r="92" spans="1:13" x14ac:dyDescent="0.3">
      <c r="A92">
        <v>278</v>
      </c>
      <c r="B92" s="1">
        <v>43292.854166666664</v>
      </c>
      <c r="C92" s="11" t="s">
        <v>2</v>
      </c>
      <c r="D92">
        <v>46</v>
      </c>
      <c r="E92">
        <v>0.01</v>
      </c>
      <c r="F92">
        <v>1.16822</v>
      </c>
      <c r="G92">
        <v>1.1732499999999999</v>
      </c>
      <c r="H92">
        <v>0</v>
      </c>
      <c r="I92" s="12"/>
      <c r="L92" s="3"/>
      <c r="M92" s="4"/>
    </row>
    <row r="93" spans="1:13" x14ac:dyDescent="0.3">
      <c r="A93">
        <v>282</v>
      </c>
      <c r="B93" s="1">
        <v>43293.586805555555</v>
      </c>
      <c r="C93" s="11" t="s">
        <v>1</v>
      </c>
      <c r="D93">
        <v>46</v>
      </c>
      <c r="E93">
        <v>0.01</v>
      </c>
      <c r="F93">
        <v>1.1659299999999999</v>
      </c>
      <c r="G93">
        <v>1.1659299999999999</v>
      </c>
      <c r="H93">
        <v>0</v>
      </c>
      <c r="I93" s="12">
        <v>2.2599999999999998</v>
      </c>
      <c r="J93">
        <v>291.86</v>
      </c>
      <c r="L93" s="3">
        <f t="shared" ref="L93:L124" si="88">IF($I93&gt;0,IF($C92="buy",($G93-$F92)*100000,($F92-$G93)*100000),"")</f>
        <v>229.00000000001253</v>
      </c>
      <c r="M93" s="4" t="str">
        <f t="shared" ref="M93:M124" si="89">IF($I93&lt;0,IF($C92="buy",($G93-$F92)*100000,($F92-$G93)*100000),"")</f>
        <v/>
      </c>
    </row>
    <row r="94" spans="1:13" x14ac:dyDescent="0.3">
      <c r="A94">
        <v>283</v>
      </c>
      <c r="B94" s="1">
        <v>43298.8125</v>
      </c>
      <c r="C94" s="11" t="s">
        <v>2</v>
      </c>
      <c r="D94">
        <v>47</v>
      </c>
      <c r="E94">
        <v>0.01</v>
      </c>
      <c r="F94">
        <v>1.1659900000000001</v>
      </c>
      <c r="G94">
        <v>1.1710100000000001</v>
      </c>
      <c r="H94">
        <v>0</v>
      </c>
      <c r="I94" s="12"/>
      <c r="L94" s="3"/>
      <c r="M94" s="4"/>
    </row>
    <row r="95" spans="1:13" x14ac:dyDescent="0.3">
      <c r="A95">
        <v>291</v>
      </c>
      <c r="B95" s="1">
        <v>43299.380555555559</v>
      </c>
      <c r="C95" s="11" t="s">
        <v>1</v>
      </c>
      <c r="D95">
        <v>47</v>
      </c>
      <c r="E95">
        <v>0.01</v>
      </c>
      <c r="F95">
        <v>1.1632899999999999</v>
      </c>
      <c r="G95">
        <v>1.1632899999999999</v>
      </c>
      <c r="H95">
        <v>0</v>
      </c>
      <c r="I95" s="12">
        <v>2.69</v>
      </c>
      <c r="J95">
        <v>294.55</v>
      </c>
      <c r="L95" s="3">
        <f t="shared" ref="L95:L126" si="90">IF($I95&gt;0,IF($C94="buy",($G95-$F94)*100000,($F94-$G95)*100000),"")</f>
        <v>270.00000000001467</v>
      </c>
      <c r="M95" s="4" t="str">
        <f t="shared" ref="M95:M126" si="91">IF($I95&lt;0,IF($C94="buy",($G95-$F94)*100000,($F94-$G95)*100000),"")</f>
        <v/>
      </c>
    </row>
    <row r="96" spans="1:13" x14ac:dyDescent="0.3">
      <c r="A96">
        <v>292</v>
      </c>
      <c r="B96" s="1">
        <v>43305.8125</v>
      </c>
      <c r="C96" s="11" t="s">
        <v>2</v>
      </c>
      <c r="D96">
        <v>48</v>
      </c>
      <c r="E96">
        <v>0.01</v>
      </c>
      <c r="F96">
        <v>1.1678200000000001</v>
      </c>
      <c r="G96">
        <v>1.1728400000000001</v>
      </c>
      <c r="H96">
        <v>0</v>
      </c>
      <c r="I96" s="12"/>
      <c r="L96" s="3"/>
      <c r="M96" s="4"/>
    </row>
    <row r="97" spans="1:13" x14ac:dyDescent="0.3">
      <c r="A97">
        <v>293</v>
      </c>
      <c r="B97" s="1">
        <v>43306.947916666664</v>
      </c>
      <c r="C97" s="11" t="s">
        <v>1</v>
      </c>
      <c r="D97">
        <v>48</v>
      </c>
      <c r="E97">
        <v>0.01</v>
      </c>
      <c r="F97">
        <v>1.1728400000000001</v>
      </c>
      <c r="G97">
        <v>1.1728400000000001</v>
      </c>
      <c r="H97">
        <v>0</v>
      </c>
      <c r="I97" s="12">
        <v>-5.03</v>
      </c>
      <c r="J97">
        <v>289.51</v>
      </c>
      <c r="L97" s="3" t="str">
        <f t="shared" ref="L97:L128" si="92">IF($I97&gt;0,IF($C96="buy",($G97-$F96)*100000,($F96-$G97)*100000),"")</f>
        <v/>
      </c>
      <c r="M97" s="4">
        <f t="shared" ref="M97:M128" si="93">IF($I97&lt;0,IF($C96="buy",($G97-$F96)*100000,($F96-$G97)*100000),"")</f>
        <v>-502.00000000000244</v>
      </c>
    </row>
    <row r="98" spans="1:13" x14ac:dyDescent="0.3">
      <c r="A98">
        <v>294</v>
      </c>
      <c r="B98" s="1">
        <v>43320.895833333336</v>
      </c>
      <c r="C98" s="11" t="s">
        <v>0</v>
      </c>
      <c r="D98">
        <v>49</v>
      </c>
      <c r="E98">
        <v>0.01</v>
      </c>
      <c r="F98">
        <v>1.16144</v>
      </c>
      <c r="G98">
        <v>1.1564300000000001</v>
      </c>
      <c r="H98">
        <v>0</v>
      </c>
      <c r="I98" s="12"/>
      <c r="L98" s="3"/>
      <c r="M98" s="4"/>
    </row>
    <row r="99" spans="1:13" x14ac:dyDescent="0.3">
      <c r="A99">
        <v>295</v>
      </c>
      <c r="B99" s="1">
        <v>43321.784722222219</v>
      </c>
      <c r="C99" s="11" t="s">
        <v>1</v>
      </c>
      <c r="D99">
        <v>49</v>
      </c>
      <c r="E99">
        <v>0.01</v>
      </c>
      <c r="F99">
        <v>1.1564300000000001</v>
      </c>
      <c r="G99">
        <v>1.1564300000000001</v>
      </c>
      <c r="H99">
        <v>0</v>
      </c>
      <c r="I99" s="12">
        <v>-5</v>
      </c>
      <c r="J99">
        <v>284.51</v>
      </c>
      <c r="L99" s="3" t="str">
        <f t="shared" ref="L99:L130" si="94">IF($I99&gt;0,IF($C98="buy",($G99-$F98)*100000,($F98-$G99)*100000),"")</f>
        <v/>
      </c>
      <c r="M99" s="4">
        <f t="shared" ref="M99:M130" si="95">IF($I99&lt;0,IF($C98="buy",($G99-$F98)*100000,($F98-$G99)*100000),"")</f>
        <v>-500.99999999999591</v>
      </c>
    </row>
    <row r="100" spans="1:13" x14ac:dyDescent="0.3">
      <c r="A100">
        <v>296</v>
      </c>
      <c r="B100" s="1">
        <v>43321.791666666664</v>
      </c>
      <c r="C100" s="11" t="s">
        <v>2</v>
      </c>
      <c r="D100">
        <v>50</v>
      </c>
      <c r="E100">
        <v>0.01</v>
      </c>
      <c r="F100">
        <v>1.1565300000000001</v>
      </c>
      <c r="G100">
        <v>1.1615500000000001</v>
      </c>
      <c r="H100">
        <v>0</v>
      </c>
      <c r="I100" s="12"/>
      <c r="L100" s="3"/>
      <c r="M100" s="4"/>
    </row>
    <row r="101" spans="1:13" x14ac:dyDescent="0.3">
      <c r="A101">
        <v>309</v>
      </c>
      <c r="B101" s="1">
        <v>43321.95</v>
      </c>
      <c r="C101" s="11" t="s">
        <v>1</v>
      </c>
      <c r="D101">
        <v>50</v>
      </c>
      <c r="E101">
        <v>0.01</v>
      </c>
      <c r="F101">
        <v>1.1531100000000001</v>
      </c>
      <c r="G101">
        <v>1.1531100000000001</v>
      </c>
      <c r="H101">
        <v>0</v>
      </c>
      <c r="I101" s="12">
        <v>3.42</v>
      </c>
      <c r="J101">
        <v>287.93</v>
      </c>
      <c r="L101" s="3">
        <f t="shared" ref="L101:L132" si="96">IF($I101&gt;0,IF($C100="buy",($G101-$F100)*100000,($F100-$G101)*100000),"")</f>
        <v>341.99999999999784</v>
      </c>
      <c r="M101" s="4" t="str">
        <f t="shared" ref="M101:M132" si="97">IF($I101&lt;0,IF($C100="buy",($G101-$F100)*100000,($F100-$G101)*100000),"")</f>
        <v/>
      </c>
    </row>
    <row r="102" spans="1:13" x14ac:dyDescent="0.3">
      <c r="A102">
        <v>310</v>
      </c>
      <c r="B102" s="1">
        <v>43326.791666666664</v>
      </c>
      <c r="C102" s="11" t="s">
        <v>2</v>
      </c>
      <c r="D102">
        <v>51</v>
      </c>
      <c r="E102">
        <v>0.01</v>
      </c>
      <c r="F102">
        <v>1.13507</v>
      </c>
      <c r="G102">
        <v>1.1400999999999999</v>
      </c>
      <c r="H102">
        <v>0</v>
      </c>
      <c r="I102" s="12"/>
      <c r="L102" s="3"/>
      <c r="M102" s="4"/>
    </row>
    <row r="103" spans="1:13" x14ac:dyDescent="0.3">
      <c r="A103">
        <v>316</v>
      </c>
      <c r="B103" s="1">
        <v>43327.268055555556</v>
      </c>
      <c r="C103" s="11" t="s">
        <v>1</v>
      </c>
      <c r="D103">
        <v>51</v>
      </c>
      <c r="E103">
        <v>0.01</v>
      </c>
      <c r="F103">
        <v>1.1325799999999999</v>
      </c>
      <c r="G103">
        <v>1.1325799999999999</v>
      </c>
      <c r="H103">
        <v>0</v>
      </c>
      <c r="I103" s="12">
        <v>2.48</v>
      </c>
      <c r="J103">
        <v>290.41000000000003</v>
      </c>
      <c r="L103" s="3">
        <f t="shared" ref="L103:L134" si="98">IF($I103&gt;0,IF($C102="buy",($G103-$F102)*100000,($F102-$G103)*100000),"")</f>
        <v>249.00000000001032</v>
      </c>
      <c r="M103" s="4" t="str">
        <f t="shared" ref="M103:M134" si="99">IF($I103&lt;0,IF($C102="buy",($G103-$F102)*100000,($F102-$G103)*100000),"")</f>
        <v/>
      </c>
    </row>
    <row r="104" spans="1:13" x14ac:dyDescent="0.3">
      <c r="A104">
        <v>317</v>
      </c>
      <c r="B104" s="1">
        <v>43329.895833333336</v>
      </c>
      <c r="C104" s="11" t="s">
        <v>0</v>
      </c>
      <c r="D104">
        <v>52</v>
      </c>
      <c r="E104">
        <v>0.01</v>
      </c>
      <c r="F104">
        <v>1.1427499999999999</v>
      </c>
      <c r="G104">
        <v>1.13771</v>
      </c>
      <c r="H104">
        <v>0</v>
      </c>
      <c r="I104" s="12"/>
      <c r="L104" s="3"/>
      <c r="M104" s="4"/>
    </row>
    <row r="105" spans="1:13" x14ac:dyDescent="0.3">
      <c r="A105">
        <v>319</v>
      </c>
      <c r="B105" s="1">
        <v>43332.786805555559</v>
      </c>
      <c r="C105" s="11" t="s">
        <v>1</v>
      </c>
      <c r="D105">
        <v>52</v>
      </c>
      <c r="E105">
        <v>0.01</v>
      </c>
      <c r="F105">
        <v>1.14486</v>
      </c>
      <c r="G105">
        <v>1.14486</v>
      </c>
      <c r="H105">
        <v>0</v>
      </c>
      <c r="I105" s="12">
        <v>2.11</v>
      </c>
      <c r="J105">
        <v>292.52999999999997</v>
      </c>
      <c r="L105" s="3">
        <f t="shared" ref="L105:L136" si="100">IF($I105&gt;0,IF($C104="buy",($G105-$F104)*100000,($F104-$G105)*100000),"")</f>
        <v>211.00000000000563</v>
      </c>
      <c r="M105" s="4" t="str">
        <f t="shared" ref="M105:M136" si="101">IF($I105&lt;0,IF($C104="buy",($G105-$F104)*100000,($F104-$G105)*100000),"")</f>
        <v/>
      </c>
    </row>
    <row r="106" spans="1:13" x14ac:dyDescent="0.3">
      <c r="A106">
        <v>320</v>
      </c>
      <c r="B106" s="1">
        <v>43335.875</v>
      </c>
      <c r="C106" s="11" t="s">
        <v>2</v>
      </c>
      <c r="D106">
        <v>53</v>
      </c>
      <c r="E106">
        <v>0.01</v>
      </c>
      <c r="F106">
        <v>1.1540600000000001</v>
      </c>
      <c r="G106">
        <v>1.15909</v>
      </c>
      <c r="H106">
        <v>0</v>
      </c>
      <c r="I106" s="12"/>
      <c r="L106" s="3"/>
      <c r="M106" s="4"/>
    </row>
    <row r="107" spans="1:13" x14ac:dyDescent="0.3">
      <c r="A107">
        <v>321</v>
      </c>
      <c r="B107" s="1">
        <v>43336.611111111109</v>
      </c>
      <c r="C107" s="11" t="s">
        <v>1</v>
      </c>
      <c r="D107">
        <v>53</v>
      </c>
      <c r="E107">
        <v>0.01</v>
      </c>
      <c r="F107">
        <v>1.15909</v>
      </c>
      <c r="G107">
        <v>1.15909</v>
      </c>
      <c r="H107">
        <v>0</v>
      </c>
      <c r="I107" s="12">
        <v>-5.04</v>
      </c>
      <c r="J107">
        <v>287.49</v>
      </c>
      <c r="L107" s="3" t="str">
        <f t="shared" ref="L107:L138" si="102">IF($I107&gt;0,IF($C106="buy",($G107-$F106)*100000,($F106-$G107)*100000),"")</f>
        <v/>
      </c>
      <c r="M107" s="4">
        <f t="shared" ref="M107:M138" si="103">IF($I107&lt;0,IF($C106="buy",($G107-$F106)*100000,($F106-$G107)*100000),"")</f>
        <v>-502.99999999998681</v>
      </c>
    </row>
    <row r="108" spans="1:13" x14ac:dyDescent="0.3">
      <c r="A108">
        <v>322</v>
      </c>
      <c r="B108" s="1">
        <v>43342.791666666664</v>
      </c>
      <c r="C108" s="11" t="s">
        <v>2</v>
      </c>
      <c r="D108">
        <v>54</v>
      </c>
      <c r="E108">
        <v>0.01</v>
      </c>
      <c r="F108">
        <v>1.1646099999999999</v>
      </c>
      <c r="G108">
        <v>1.16964</v>
      </c>
      <c r="H108">
        <v>0</v>
      </c>
      <c r="I108" s="12"/>
      <c r="L108" s="3"/>
      <c r="M108" s="4"/>
    </row>
    <row r="109" spans="1:13" x14ac:dyDescent="0.3">
      <c r="A109">
        <v>335</v>
      </c>
      <c r="B109" s="1">
        <v>43343.773611111108</v>
      </c>
      <c r="C109" s="11" t="s">
        <v>1</v>
      </c>
      <c r="D109">
        <v>54</v>
      </c>
      <c r="E109">
        <v>0.01</v>
      </c>
      <c r="F109">
        <v>1.1611400000000001</v>
      </c>
      <c r="G109">
        <v>1.1611400000000001</v>
      </c>
      <c r="H109">
        <v>0</v>
      </c>
      <c r="I109" s="12">
        <v>3.46</v>
      </c>
      <c r="J109">
        <v>290.95</v>
      </c>
      <c r="L109" s="3">
        <f t="shared" ref="L109:L140" si="104">IF($I109&gt;0,IF($C108="buy",($G109-$F108)*100000,($F108-$G109)*100000),"")</f>
        <v>346.99999999998619</v>
      </c>
      <c r="M109" s="4" t="str">
        <f t="shared" ref="M109:M140" si="105">IF($I109&lt;0,IF($C108="buy",($G109-$F108)*100000,($F108-$G109)*100000),"")</f>
        <v/>
      </c>
    </row>
    <row r="110" spans="1:13" x14ac:dyDescent="0.3">
      <c r="A110">
        <v>336</v>
      </c>
      <c r="B110" s="1">
        <v>43348.8125</v>
      </c>
      <c r="C110" s="11" t="s">
        <v>0</v>
      </c>
      <c r="D110">
        <v>55</v>
      </c>
      <c r="E110">
        <v>0.01</v>
      </c>
      <c r="F110">
        <v>1.1624000000000001</v>
      </c>
      <c r="G110">
        <v>1.1573800000000001</v>
      </c>
      <c r="H110">
        <v>0</v>
      </c>
      <c r="I110" s="12"/>
      <c r="L110" s="3"/>
      <c r="M110" s="4"/>
    </row>
    <row r="111" spans="1:13" x14ac:dyDescent="0.3">
      <c r="A111">
        <v>345</v>
      </c>
      <c r="B111" s="1">
        <v>43349.137499999997</v>
      </c>
      <c r="C111" s="11" t="s">
        <v>1</v>
      </c>
      <c r="D111">
        <v>55</v>
      </c>
      <c r="E111">
        <v>0.01</v>
      </c>
      <c r="F111">
        <v>1.16533</v>
      </c>
      <c r="G111">
        <v>1.16533</v>
      </c>
      <c r="H111">
        <v>0</v>
      </c>
      <c r="I111" s="12">
        <v>2.94</v>
      </c>
      <c r="J111">
        <v>293.89</v>
      </c>
      <c r="L111" s="3">
        <f t="shared" ref="L111:L142" si="106">IF($I111&gt;0,IF($C110="buy",($G111-$F110)*100000,($F110-$G111)*100000),"")</f>
        <v>292.99999999998772</v>
      </c>
      <c r="M111" s="4" t="str">
        <f t="shared" ref="M111:M142" si="107">IF($I111&lt;0,IF($C110="buy",($G111-$F110)*100000,($F110-$G111)*100000),"")</f>
        <v/>
      </c>
    </row>
    <row r="112" spans="1:13" x14ac:dyDescent="0.3">
      <c r="A112">
        <v>346</v>
      </c>
      <c r="B112" s="1">
        <v>43350.791666666664</v>
      </c>
      <c r="C112" s="11" t="s">
        <v>2</v>
      </c>
      <c r="D112">
        <v>56</v>
      </c>
      <c r="E112">
        <v>0.01</v>
      </c>
      <c r="F112">
        <v>1.1571100000000001</v>
      </c>
      <c r="G112">
        <v>1.1621300000000001</v>
      </c>
      <c r="H112">
        <v>0</v>
      </c>
      <c r="I112" s="12"/>
      <c r="L112" s="3"/>
      <c r="M112" s="4"/>
    </row>
    <row r="113" spans="1:13" x14ac:dyDescent="0.3">
      <c r="A113">
        <v>351</v>
      </c>
      <c r="B113" s="1">
        <v>43353.281944444447</v>
      </c>
      <c r="C113" s="11" t="s">
        <v>1</v>
      </c>
      <c r="D113">
        <v>56</v>
      </c>
      <c r="E113">
        <v>0.01</v>
      </c>
      <c r="F113">
        <v>1.1547400000000001</v>
      </c>
      <c r="G113">
        <v>1.1547400000000001</v>
      </c>
      <c r="H113">
        <v>0</v>
      </c>
      <c r="I113" s="12">
        <v>2.36</v>
      </c>
      <c r="J113">
        <v>296.25</v>
      </c>
      <c r="L113" s="3">
        <f t="shared" ref="L113:L144" si="108">IF($I113&gt;0,IF($C112="buy",($G113-$F112)*100000,($F112-$G113)*100000),"")</f>
        <v>236.99999999999832</v>
      </c>
      <c r="M113" s="4" t="str">
        <f t="shared" ref="M113:M144" si="109">IF($I113&lt;0,IF($C112="buy",($G113-$F112)*100000,($F112-$G113)*100000),"")</f>
        <v/>
      </c>
    </row>
    <row r="114" spans="1:13" x14ac:dyDescent="0.3">
      <c r="A114">
        <v>352</v>
      </c>
      <c r="B114" s="1">
        <v>43355.833333333336</v>
      </c>
      <c r="C114" s="11" t="s">
        <v>0</v>
      </c>
      <c r="D114">
        <v>57</v>
      </c>
      <c r="E114">
        <v>0.01</v>
      </c>
      <c r="F114">
        <v>1.16293</v>
      </c>
      <c r="G114">
        <v>1.1578999999999999</v>
      </c>
      <c r="H114">
        <v>0</v>
      </c>
      <c r="I114" s="12"/>
      <c r="L114" s="3"/>
      <c r="M114" s="4"/>
    </row>
    <row r="115" spans="1:13" x14ac:dyDescent="0.3">
      <c r="A115">
        <v>363</v>
      </c>
      <c r="B115" s="1">
        <v>43356.65347222222</v>
      </c>
      <c r="C115" s="11" t="s">
        <v>1</v>
      </c>
      <c r="D115">
        <v>57</v>
      </c>
      <c r="E115">
        <v>0.01</v>
      </c>
      <c r="F115">
        <v>1.16605</v>
      </c>
      <c r="G115">
        <v>1.16605</v>
      </c>
      <c r="H115">
        <v>0</v>
      </c>
      <c r="I115" s="12">
        <v>3.13</v>
      </c>
      <c r="J115">
        <v>299.38</v>
      </c>
      <c r="L115" s="3">
        <f t="shared" ref="L115:L146" si="110">IF($I115&gt;0,IF($C114="buy",($G115-$F114)*100000,($F114-$G115)*100000),"")</f>
        <v>312.00000000000114</v>
      </c>
      <c r="M115" s="4" t="str">
        <f t="shared" ref="M115:M146" si="111">IF($I115&lt;0,IF($C114="buy",($G115-$F114)*100000,($F114-$G115)*100000),"")</f>
        <v/>
      </c>
    </row>
    <row r="116" spans="1:13" x14ac:dyDescent="0.3">
      <c r="A116">
        <v>364</v>
      </c>
      <c r="B116" s="1">
        <v>43357.875</v>
      </c>
      <c r="C116" s="11" t="s">
        <v>2</v>
      </c>
      <c r="D116">
        <v>58</v>
      </c>
      <c r="E116">
        <v>0.01</v>
      </c>
      <c r="F116">
        <v>1.16334</v>
      </c>
      <c r="G116">
        <v>1.16835</v>
      </c>
      <c r="H116">
        <v>0</v>
      </c>
      <c r="I116" s="12"/>
      <c r="L116" s="3"/>
      <c r="M116" s="4"/>
    </row>
    <row r="117" spans="1:13" x14ac:dyDescent="0.3">
      <c r="A117">
        <v>365</v>
      </c>
      <c r="B117" s="1">
        <v>43360.663888888892</v>
      </c>
      <c r="C117" s="11" t="s">
        <v>1</v>
      </c>
      <c r="D117">
        <v>58</v>
      </c>
      <c r="E117">
        <v>0.01</v>
      </c>
      <c r="F117">
        <v>1.16835</v>
      </c>
      <c r="G117">
        <v>1.16835</v>
      </c>
      <c r="H117">
        <v>0</v>
      </c>
      <c r="I117" s="12">
        <v>-5.0199999999999996</v>
      </c>
      <c r="J117">
        <v>294.36</v>
      </c>
      <c r="L117" s="3" t="str">
        <f t="shared" ref="L117:L148" si="112">IF($I117&gt;0,IF($C116="buy",($G117-$F116)*100000,($F116-$G117)*100000),"")</f>
        <v/>
      </c>
      <c r="M117" s="4">
        <f t="shared" ref="M117:M148" si="113">IF($I117&lt;0,IF($C116="buy",($G117-$F116)*100000,($F116-$G117)*100000),"")</f>
        <v>-500.99999999999591</v>
      </c>
    </row>
    <row r="118" spans="1:13" x14ac:dyDescent="0.3">
      <c r="A118">
        <v>366</v>
      </c>
      <c r="B118" s="1">
        <v>43360.833333333336</v>
      </c>
      <c r="C118" s="11" t="s">
        <v>0</v>
      </c>
      <c r="D118">
        <v>59</v>
      </c>
      <c r="E118">
        <v>0.01</v>
      </c>
      <c r="F118">
        <v>1.1695800000000001</v>
      </c>
      <c r="G118">
        <v>1.1645700000000001</v>
      </c>
      <c r="H118">
        <v>0</v>
      </c>
      <c r="I118" s="12"/>
      <c r="L118" s="3"/>
      <c r="M118" s="4"/>
    </row>
    <row r="119" spans="1:13" x14ac:dyDescent="0.3">
      <c r="A119">
        <v>371</v>
      </c>
      <c r="B119" s="1">
        <v>43361.669444444444</v>
      </c>
      <c r="C119" s="11" t="s">
        <v>1</v>
      </c>
      <c r="D119">
        <v>59</v>
      </c>
      <c r="E119">
        <v>0.01</v>
      </c>
      <c r="F119">
        <v>1.1719200000000001</v>
      </c>
      <c r="G119">
        <v>1.1719200000000001</v>
      </c>
      <c r="H119">
        <v>0</v>
      </c>
      <c r="I119" s="12">
        <v>2.34</v>
      </c>
      <c r="J119">
        <v>296.7</v>
      </c>
      <c r="L119" s="3">
        <f t="shared" ref="L119:L150" si="114">IF($I119&gt;0,IF($C118="buy",($G119-$F118)*100000,($F118-$G119)*100000),"")</f>
        <v>234.00000000000088</v>
      </c>
      <c r="M119" s="4" t="str">
        <f t="shared" ref="M119:M150" si="115">IF($I119&lt;0,IF($C118="buy",($G119-$F118)*100000,($F118-$G119)*100000),"")</f>
        <v/>
      </c>
    </row>
    <row r="120" spans="1:13" x14ac:dyDescent="0.3">
      <c r="A120">
        <v>372</v>
      </c>
      <c r="B120" s="1">
        <v>43374.791666666664</v>
      </c>
      <c r="C120" s="11" t="s">
        <v>2</v>
      </c>
      <c r="D120">
        <v>60</v>
      </c>
      <c r="E120">
        <v>0.01</v>
      </c>
      <c r="F120">
        <v>1.1566099999999999</v>
      </c>
      <c r="G120">
        <v>1.1616200000000001</v>
      </c>
      <c r="H120">
        <v>0</v>
      </c>
      <c r="I120" s="12"/>
      <c r="L120" s="3"/>
      <c r="M120" s="4"/>
    </row>
    <row r="121" spans="1:13" x14ac:dyDescent="0.3">
      <c r="A121">
        <v>377</v>
      </c>
      <c r="B121" s="1">
        <v>43375.384027777778</v>
      </c>
      <c r="C121" s="11" t="s">
        <v>1</v>
      </c>
      <c r="D121">
        <v>60</v>
      </c>
      <c r="E121">
        <v>0.01</v>
      </c>
      <c r="F121">
        <v>1.1542600000000001</v>
      </c>
      <c r="G121">
        <v>1.1542600000000001</v>
      </c>
      <c r="H121">
        <v>0</v>
      </c>
      <c r="I121" s="12">
        <v>2.34</v>
      </c>
      <c r="J121">
        <v>299.04000000000002</v>
      </c>
      <c r="L121" s="3">
        <f t="shared" ref="L121:L152" si="116">IF($I121&gt;0,IF($C120="buy",($G121-$F120)*100000,($F120-$G121)*100000),"")</f>
        <v>234.99999999998522</v>
      </c>
      <c r="M121" s="4" t="str">
        <f t="shared" ref="M121:M152" si="117">IF($I121&lt;0,IF($C120="buy",($G121-$F120)*100000,($F120-$G121)*100000),"")</f>
        <v/>
      </c>
    </row>
    <row r="122" spans="1:13" x14ac:dyDescent="0.3">
      <c r="A122">
        <v>378</v>
      </c>
      <c r="B122" s="1">
        <v>43376.791666666664</v>
      </c>
      <c r="C122" s="11" t="s">
        <v>2</v>
      </c>
      <c r="D122">
        <v>61</v>
      </c>
      <c r="E122">
        <v>0.01</v>
      </c>
      <c r="F122">
        <v>1.1524000000000001</v>
      </c>
      <c r="G122">
        <v>1.15741</v>
      </c>
      <c r="H122">
        <v>0</v>
      </c>
      <c r="I122" s="12"/>
      <c r="L122" s="3"/>
      <c r="M122" s="4"/>
    </row>
    <row r="123" spans="1:13" x14ac:dyDescent="0.3">
      <c r="A123">
        <v>390</v>
      </c>
      <c r="B123" s="1">
        <v>43376.98541666667</v>
      </c>
      <c r="C123" s="11" t="s">
        <v>1</v>
      </c>
      <c r="D123">
        <v>61</v>
      </c>
      <c r="E123">
        <v>0.01</v>
      </c>
      <c r="F123">
        <v>1.14883</v>
      </c>
      <c r="G123">
        <v>1.14883</v>
      </c>
      <c r="H123">
        <v>0</v>
      </c>
      <c r="I123" s="12">
        <v>3.57</v>
      </c>
      <c r="J123">
        <v>302.61</v>
      </c>
      <c r="L123" s="3">
        <f t="shared" ref="L123:L154" si="118">IF($I123&gt;0,IF($C122="buy",($G123-$F122)*100000,($F122-$G123)*100000),"")</f>
        <v>357.00000000000733</v>
      </c>
      <c r="M123" s="4" t="str">
        <f t="shared" ref="M123:M154" si="119">IF($I123&lt;0,IF($C122="buy",($G123-$F122)*100000,($F122-$G123)*100000),"")</f>
        <v/>
      </c>
    </row>
    <row r="124" spans="1:13" x14ac:dyDescent="0.3">
      <c r="A124">
        <v>391</v>
      </c>
      <c r="B124" s="1">
        <v>43390.854166666664</v>
      </c>
      <c r="C124" s="11" t="s">
        <v>2</v>
      </c>
      <c r="D124">
        <v>62</v>
      </c>
      <c r="E124">
        <v>0.01</v>
      </c>
      <c r="F124">
        <v>1.1518900000000001</v>
      </c>
      <c r="G124">
        <v>1.1569</v>
      </c>
      <c r="H124">
        <v>0</v>
      </c>
      <c r="I124" s="12"/>
      <c r="L124" s="3"/>
      <c r="M124" s="4"/>
    </row>
    <row r="125" spans="1:13" x14ac:dyDescent="0.3">
      <c r="A125">
        <v>395</v>
      </c>
      <c r="B125" s="1">
        <v>43391.361805555556</v>
      </c>
      <c r="C125" s="11" t="s">
        <v>1</v>
      </c>
      <c r="D125">
        <v>62</v>
      </c>
      <c r="E125">
        <v>0.01</v>
      </c>
      <c r="F125">
        <v>1.14964</v>
      </c>
      <c r="G125">
        <v>1.14964</v>
      </c>
      <c r="H125">
        <v>0</v>
      </c>
      <c r="I125" s="12">
        <v>2.2200000000000002</v>
      </c>
      <c r="J125">
        <v>304.83</v>
      </c>
      <c r="L125" s="3">
        <f t="shared" ref="L125:L156" si="120">IF($I125&gt;0,IF($C124="buy",($G125-$F124)*100000,($F124-$G125)*100000),"")</f>
        <v>225.00000000000853</v>
      </c>
      <c r="M125" s="4" t="str">
        <f t="shared" ref="M125:M156" si="121">IF($I125&lt;0,IF($C124="buy",($G125-$F124)*100000,($F124-$G125)*100000),"")</f>
        <v/>
      </c>
    </row>
    <row r="126" spans="1:13" x14ac:dyDescent="0.3">
      <c r="A126">
        <v>396</v>
      </c>
      <c r="B126" s="1">
        <v>43392.833333333336</v>
      </c>
      <c r="C126" s="11" t="s">
        <v>0</v>
      </c>
      <c r="D126">
        <v>63</v>
      </c>
      <c r="E126">
        <v>0.01</v>
      </c>
      <c r="F126">
        <v>1.1519999999999999</v>
      </c>
      <c r="G126">
        <v>1.1469800000000001</v>
      </c>
      <c r="H126">
        <v>0</v>
      </c>
      <c r="I126" s="12"/>
      <c r="L126" s="3"/>
      <c r="M126" s="4"/>
    </row>
    <row r="127" spans="1:13" x14ac:dyDescent="0.3">
      <c r="A127">
        <v>399</v>
      </c>
      <c r="B127" s="1">
        <v>43395.416666666664</v>
      </c>
      <c r="C127" s="11" t="s">
        <v>1</v>
      </c>
      <c r="D127">
        <v>63</v>
      </c>
      <c r="E127">
        <v>0.01</v>
      </c>
      <c r="F127">
        <v>1.15411</v>
      </c>
      <c r="G127">
        <v>1.15411</v>
      </c>
      <c r="H127">
        <v>0</v>
      </c>
      <c r="I127" s="12">
        <v>2.11</v>
      </c>
      <c r="J127">
        <v>306.94</v>
      </c>
      <c r="L127" s="3">
        <f t="shared" ref="L127:L158" si="122">IF($I127&gt;0,IF($C126="buy",($G127-$F126)*100000,($F126-$G127)*100000),"")</f>
        <v>211.00000000000563</v>
      </c>
      <c r="M127" s="4" t="str">
        <f t="shared" ref="M127:M158" si="123">IF($I127&lt;0,IF($C126="buy",($G127-$F126)*100000,($F126-$G127)*100000),"")</f>
        <v/>
      </c>
    </row>
    <row r="128" spans="1:13" x14ac:dyDescent="0.3">
      <c r="A128">
        <v>400</v>
      </c>
      <c r="B128" s="1">
        <v>43395.791666666664</v>
      </c>
      <c r="C128" s="11" t="s">
        <v>2</v>
      </c>
      <c r="D128">
        <v>64</v>
      </c>
      <c r="E128">
        <v>0.01</v>
      </c>
      <c r="F128">
        <v>1.1466400000000001</v>
      </c>
      <c r="G128">
        <v>1.1516500000000001</v>
      </c>
      <c r="H128">
        <v>0</v>
      </c>
      <c r="I128" s="12"/>
      <c r="L128" s="3"/>
      <c r="M128" s="4"/>
    </row>
    <row r="129" spans="1:13" x14ac:dyDescent="0.3">
      <c r="A129">
        <v>403</v>
      </c>
      <c r="B129" s="1">
        <v>43396.387499999997</v>
      </c>
      <c r="C129" s="11" t="s">
        <v>1</v>
      </c>
      <c r="D129">
        <v>64</v>
      </c>
      <c r="E129">
        <v>0.01</v>
      </c>
      <c r="F129">
        <v>1.1445399999999999</v>
      </c>
      <c r="G129">
        <v>1.1445399999999999</v>
      </c>
      <c r="H129">
        <v>0</v>
      </c>
      <c r="I129" s="12">
        <v>2.09</v>
      </c>
      <c r="J129">
        <v>309.02999999999997</v>
      </c>
      <c r="L129" s="3">
        <f t="shared" ref="L129:L160" si="124">IF($I129&gt;0,IF($C128="buy",($G129-$F128)*100000,($F128-$G129)*100000),"")</f>
        <v>210.00000000002129</v>
      </c>
      <c r="M129" s="4" t="str">
        <f t="shared" ref="M129:M160" si="125">IF($I129&lt;0,IF($C128="buy",($G129-$F128)*100000,($F128-$G129)*100000),"")</f>
        <v/>
      </c>
    </row>
    <row r="130" spans="1:13" x14ac:dyDescent="0.3">
      <c r="A130">
        <v>404</v>
      </c>
      <c r="B130" s="1">
        <v>43404.854166666664</v>
      </c>
      <c r="C130" s="11" t="s">
        <v>2</v>
      </c>
      <c r="D130">
        <v>65</v>
      </c>
      <c r="E130">
        <v>0.01</v>
      </c>
      <c r="F130">
        <v>1.1308499999999999</v>
      </c>
      <c r="G130">
        <v>1.13588</v>
      </c>
      <c r="H130">
        <v>0</v>
      </c>
      <c r="I130" s="12"/>
      <c r="L130" s="3"/>
      <c r="M130" s="4"/>
    </row>
    <row r="131" spans="1:13" x14ac:dyDescent="0.3">
      <c r="A131">
        <v>405</v>
      </c>
      <c r="B131" s="1">
        <v>43405.424305555556</v>
      </c>
      <c r="C131" s="11" t="s">
        <v>1</v>
      </c>
      <c r="D131">
        <v>65</v>
      </c>
      <c r="E131">
        <v>0.01</v>
      </c>
      <c r="F131">
        <v>1.13588</v>
      </c>
      <c r="G131">
        <v>1.13588</v>
      </c>
      <c r="H131">
        <v>0</v>
      </c>
      <c r="I131" s="12">
        <v>-5.0599999999999996</v>
      </c>
      <c r="J131">
        <v>303.97000000000003</v>
      </c>
      <c r="L131" s="3" t="str">
        <f t="shared" ref="L131:L162" si="126">IF($I131&gt;0,IF($C130="buy",($G131-$F130)*100000,($F130-$G131)*100000),"")</f>
        <v/>
      </c>
      <c r="M131" s="4">
        <f t="shared" ref="M131:M162" si="127">IF($I131&lt;0,IF($C130="buy",($G131-$F130)*100000,($F130-$G131)*100000),"")</f>
        <v>-503.00000000000898</v>
      </c>
    </row>
    <row r="132" spans="1:13" x14ac:dyDescent="0.3">
      <c r="A132">
        <v>406</v>
      </c>
      <c r="B132" s="1">
        <v>43412.833333333336</v>
      </c>
      <c r="C132" s="11" t="s">
        <v>2</v>
      </c>
      <c r="D132">
        <v>66</v>
      </c>
      <c r="E132">
        <v>0.01</v>
      </c>
      <c r="F132">
        <v>1.13924</v>
      </c>
      <c r="G132">
        <v>1.14429</v>
      </c>
      <c r="H132">
        <v>0</v>
      </c>
      <c r="I132" s="12"/>
      <c r="L132" s="3"/>
      <c r="M132" s="4"/>
    </row>
    <row r="133" spans="1:13" x14ac:dyDescent="0.3">
      <c r="A133">
        <v>411</v>
      </c>
      <c r="B133" s="1">
        <v>43412.904861111114</v>
      </c>
      <c r="C133" s="11" t="s">
        <v>1</v>
      </c>
      <c r="D133">
        <v>66</v>
      </c>
      <c r="E133">
        <v>0.01</v>
      </c>
      <c r="F133">
        <v>1.13686</v>
      </c>
      <c r="G133">
        <v>1.13686</v>
      </c>
      <c r="H133">
        <v>0</v>
      </c>
      <c r="I133" s="12">
        <v>2.38</v>
      </c>
      <c r="J133">
        <v>306.35000000000002</v>
      </c>
      <c r="L133" s="3">
        <f t="shared" ref="L133:L164" si="128">IF($I133&gt;0,IF($C132="buy",($G133-$F132)*100000,($F132-$G133)*100000),"")</f>
        <v>238.00000000000489</v>
      </c>
      <c r="M133" s="4" t="str">
        <f t="shared" ref="M133:M164" si="129">IF($I133&lt;0,IF($C132="buy",($G133-$F132)*100000,($F132-$G133)*100000),"")</f>
        <v/>
      </c>
    </row>
    <row r="134" spans="1:13" x14ac:dyDescent="0.3">
      <c r="A134">
        <v>412</v>
      </c>
      <c r="B134" s="1">
        <v>43424.791666666664</v>
      </c>
      <c r="C134" s="11" t="s">
        <v>2</v>
      </c>
      <c r="D134">
        <v>67</v>
      </c>
      <c r="E134">
        <v>0.01</v>
      </c>
      <c r="F134">
        <v>1.13903</v>
      </c>
      <c r="G134">
        <v>1.14405</v>
      </c>
      <c r="H134">
        <v>0</v>
      </c>
      <c r="I134" s="12"/>
      <c r="L134" s="3"/>
      <c r="M134" s="4"/>
    </row>
    <row r="135" spans="1:13" x14ac:dyDescent="0.3">
      <c r="A135">
        <v>419</v>
      </c>
      <c r="B135" s="1">
        <v>43424.863888888889</v>
      </c>
      <c r="C135" s="11" t="s">
        <v>1</v>
      </c>
      <c r="D135">
        <v>67</v>
      </c>
      <c r="E135">
        <v>0.01</v>
      </c>
      <c r="F135">
        <v>1.13645</v>
      </c>
      <c r="G135">
        <v>1.13645</v>
      </c>
      <c r="H135">
        <v>0</v>
      </c>
      <c r="I135" s="12">
        <v>2.58</v>
      </c>
      <c r="J135">
        <v>308.93</v>
      </c>
      <c r="L135" s="3">
        <f t="shared" ref="L135:L166" si="130">IF($I135&gt;0,IF($C134="buy",($G135-$F134)*100000,($F134-$G135)*100000),"")</f>
        <v>258.00000000000267</v>
      </c>
      <c r="M135" s="4" t="str">
        <f t="shared" ref="M135:M166" si="131">IF($I135&lt;0,IF($C134="buy",($G135-$F134)*100000,($F134-$G135)*100000),"")</f>
        <v/>
      </c>
    </row>
    <row r="136" spans="1:13" x14ac:dyDescent="0.3">
      <c r="A136">
        <v>420</v>
      </c>
      <c r="B136" s="1">
        <v>43430.854166666664</v>
      </c>
      <c r="C136" s="11" t="s">
        <v>2</v>
      </c>
      <c r="D136">
        <v>68</v>
      </c>
      <c r="E136">
        <v>0.01</v>
      </c>
      <c r="F136">
        <v>1.1332100000000001</v>
      </c>
      <c r="G136">
        <v>1.13825</v>
      </c>
      <c r="H136">
        <v>0</v>
      </c>
      <c r="I136" s="12"/>
      <c r="L136" s="3"/>
      <c r="M136" s="4"/>
    </row>
    <row r="137" spans="1:13" x14ac:dyDescent="0.3">
      <c r="A137">
        <v>423</v>
      </c>
      <c r="B137" s="1">
        <v>43431.431944444441</v>
      </c>
      <c r="C137" s="11" t="s">
        <v>1</v>
      </c>
      <c r="D137">
        <v>68</v>
      </c>
      <c r="E137">
        <v>0.01</v>
      </c>
      <c r="F137">
        <v>1.13106</v>
      </c>
      <c r="G137">
        <v>1.13106</v>
      </c>
      <c r="H137">
        <v>0</v>
      </c>
      <c r="I137" s="12">
        <v>2.14</v>
      </c>
      <c r="J137">
        <v>311.07</v>
      </c>
      <c r="L137" s="3">
        <f t="shared" ref="L137:L168" si="132">IF($I137&gt;0,IF($C136="buy",($G137-$F136)*100000,($F136-$G137)*100000),"")</f>
        <v>215.00000000000963</v>
      </c>
      <c r="M137" s="4" t="str">
        <f t="shared" ref="M137:M168" si="133">IF($I137&lt;0,IF($C136="buy",($G137-$F136)*100000,($F136-$G137)*100000),"")</f>
        <v/>
      </c>
    </row>
    <row r="138" spans="1:13" x14ac:dyDescent="0.3">
      <c r="A138">
        <v>424</v>
      </c>
      <c r="B138" s="1">
        <v>43434.791666666664</v>
      </c>
      <c r="C138" s="11" t="s">
        <v>2</v>
      </c>
      <c r="D138">
        <v>69</v>
      </c>
      <c r="E138">
        <v>0.01</v>
      </c>
      <c r="F138">
        <v>1.13212</v>
      </c>
      <c r="G138">
        <v>1.13717</v>
      </c>
      <c r="H138">
        <v>0</v>
      </c>
      <c r="I138" s="12"/>
      <c r="L138" s="3"/>
      <c r="M138" s="4"/>
    </row>
    <row r="139" spans="1:13" x14ac:dyDescent="0.3">
      <c r="A139">
        <v>425</v>
      </c>
      <c r="B139" s="1">
        <v>43437.378472222219</v>
      </c>
      <c r="C139" s="11" t="s">
        <v>1</v>
      </c>
      <c r="D139">
        <v>69</v>
      </c>
      <c r="E139">
        <v>0.01</v>
      </c>
      <c r="F139">
        <v>1.13717</v>
      </c>
      <c r="G139">
        <v>1.13717</v>
      </c>
      <c r="H139">
        <v>0</v>
      </c>
      <c r="I139" s="12">
        <v>-5.0599999999999996</v>
      </c>
      <c r="J139">
        <v>306.01</v>
      </c>
      <c r="L139" s="3" t="str">
        <f t="shared" ref="L139:L170" si="134">IF($I139&gt;0,IF($C138="buy",($G139-$F138)*100000,($F138-$G139)*100000),"")</f>
        <v/>
      </c>
      <c r="M139" s="4">
        <f t="shared" ref="M139:M170" si="135">IF($I139&lt;0,IF($C138="buy",($G139-$F138)*100000,($F138-$G139)*100000),"")</f>
        <v>-504.99999999999989</v>
      </c>
    </row>
    <row r="140" spans="1:13" x14ac:dyDescent="0.3">
      <c r="A140">
        <v>426</v>
      </c>
      <c r="B140" s="1">
        <v>43438.9375</v>
      </c>
      <c r="C140" s="11" t="s">
        <v>2</v>
      </c>
      <c r="D140">
        <v>70</v>
      </c>
      <c r="E140">
        <v>0.01</v>
      </c>
      <c r="F140">
        <v>1.1339999999999999</v>
      </c>
      <c r="G140">
        <v>1.1390100000000001</v>
      </c>
      <c r="H140">
        <v>0</v>
      </c>
      <c r="I140" s="12"/>
      <c r="L140" s="3"/>
      <c r="M140" s="4"/>
    </row>
    <row r="141" spans="1:13" x14ac:dyDescent="0.3">
      <c r="A141">
        <v>430</v>
      </c>
      <c r="B141" s="1">
        <v>43439.708333333336</v>
      </c>
      <c r="C141" s="11" t="s">
        <v>1</v>
      </c>
      <c r="D141">
        <v>70</v>
      </c>
      <c r="E141">
        <v>0.01</v>
      </c>
      <c r="F141">
        <v>1.13171</v>
      </c>
      <c r="G141">
        <v>1.13171</v>
      </c>
      <c r="H141">
        <v>0</v>
      </c>
      <c r="I141" s="12">
        <v>2.2799999999999998</v>
      </c>
      <c r="J141">
        <v>308.29000000000002</v>
      </c>
      <c r="L141" s="3">
        <f t="shared" ref="L141:L172" si="136">IF($I141&gt;0,IF($C140="buy",($G141-$F140)*100000,($F140-$G141)*100000),"")</f>
        <v>228.99999999999034</v>
      </c>
      <c r="M141" s="4" t="str">
        <f t="shared" ref="M141:M172" si="137">IF($I141&lt;0,IF($C140="buy",($G141-$F140)*100000,($F140-$G141)*100000),"")</f>
        <v/>
      </c>
    </row>
    <row r="142" spans="1:13" x14ac:dyDescent="0.3">
      <c r="A142">
        <v>431</v>
      </c>
      <c r="B142" s="1">
        <v>43440.8125</v>
      </c>
      <c r="C142" s="11" t="s">
        <v>0</v>
      </c>
      <c r="D142">
        <v>71</v>
      </c>
      <c r="E142">
        <v>0.01</v>
      </c>
      <c r="F142">
        <v>1.13883</v>
      </c>
      <c r="G142">
        <v>1.13381</v>
      </c>
      <c r="H142">
        <v>0</v>
      </c>
      <c r="I142" s="12"/>
      <c r="L142" s="3"/>
      <c r="M142" s="4"/>
    </row>
    <row r="143" spans="1:13" x14ac:dyDescent="0.3">
      <c r="A143">
        <v>434</v>
      </c>
      <c r="B143" s="1">
        <v>43441.648611111108</v>
      </c>
      <c r="C143" s="11" t="s">
        <v>1</v>
      </c>
      <c r="D143">
        <v>71</v>
      </c>
      <c r="E143">
        <v>0.01</v>
      </c>
      <c r="F143">
        <v>1.1409499999999999</v>
      </c>
      <c r="G143">
        <v>1.1409499999999999</v>
      </c>
      <c r="H143">
        <v>0</v>
      </c>
      <c r="I143" s="12">
        <v>2.12</v>
      </c>
      <c r="J143">
        <v>310.41000000000003</v>
      </c>
      <c r="L143" s="3">
        <f t="shared" ref="L143:L174" si="138">IF($I143&gt;0,IF($C142="buy",($G143-$F142)*100000,($F142-$G143)*100000),"")</f>
        <v>211.99999999998997</v>
      </c>
      <c r="M143" s="4" t="str">
        <f t="shared" ref="M143:M174" si="139">IF($I143&lt;0,IF($C142="buy",($G143-$F142)*100000,($F142-$G143)*100000),"")</f>
        <v/>
      </c>
    </row>
    <row r="144" spans="1:13" x14ac:dyDescent="0.3">
      <c r="A144">
        <v>435</v>
      </c>
      <c r="B144" s="1">
        <v>43441.854166666664</v>
      </c>
      <c r="C144" s="11" t="s">
        <v>0</v>
      </c>
      <c r="D144">
        <v>72</v>
      </c>
      <c r="E144">
        <v>0.01</v>
      </c>
      <c r="F144">
        <v>1.14042</v>
      </c>
      <c r="G144">
        <v>1.1353800000000001</v>
      </c>
      <c r="H144">
        <v>0</v>
      </c>
      <c r="I144" s="12"/>
      <c r="L144" s="3"/>
      <c r="M144" s="4"/>
    </row>
    <row r="145" spans="1:13" x14ac:dyDescent="0.3">
      <c r="A145">
        <v>437</v>
      </c>
      <c r="B145" s="1">
        <v>43444.143750000003</v>
      </c>
      <c r="C145" s="11" t="s">
        <v>1</v>
      </c>
      <c r="D145">
        <v>72</v>
      </c>
      <c r="E145">
        <v>0.01</v>
      </c>
      <c r="F145">
        <v>1.14245</v>
      </c>
      <c r="G145">
        <v>1.14245</v>
      </c>
      <c r="H145">
        <v>0</v>
      </c>
      <c r="I145" s="12">
        <v>2.0299999999999998</v>
      </c>
      <c r="J145">
        <v>312.44</v>
      </c>
      <c r="L145" s="3">
        <f t="shared" ref="L145:L176" si="140">IF($I145&gt;0,IF($C144="buy",($G145-$F144)*100000,($F144-$G145)*100000),"")</f>
        <v>202.99999999999761</v>
      </c>
      <c r="M145" s="4" t="str">
        <f t="shared" ref="M145:M176" si="141">IF($I145&lt;0,IF($C144="buy",($G145-$F144)*100000,($F144-$G145)*100000),"")</f>
        <v/>
      </c>
    </row>
    <row r="146" spans="1:13" x14ac:dyDescent="0.3">
      <c r="A146">
        <v>438</v>
      </c>
      <c r="B146" s="1">
        <v>43444.854166666664</v>
      </c>
      <c r="C146" s="11" t="s">
        <v>2</v>
      </c>
      <c r="D146">
        <v>73</v>
      </c>
      <c r="E146">
        <v>0.01</v>
      </c>
      <c r="F146">
        <v>1.13585</v>
      </c>
      <c r="G146">
        <v>1.1408700000000001</v>
      </c>
      <c r="H146">
        <v>0</v>
      </c>
      <c r="I146" s="12"/>
      <c r="L146" s="3"/>
      <c r="M146" s="4"/>
    </row>
    <row r="147" spans="1:13" x14ac:dyDescent="0.3">
      <c r="A147">
        <v>441</v>
      </c>
      <c r="B147" s="1">
        <v>43445.707638888889</v>
      </c>
      <c r="C147" s="11" t="s">
        <v>1</v>
      </c>
      <c r="D147">
        <v>73</v>
      </c>
      <c r="E147">
        <v>0.01</v>
      </c>
      <c r="F147">
        <v>1.1337299999999999</v>
      </c>
      <c r="G147">
        <v>1.1337299999999999</v>
      </c>
      <c r="H147">
        <v>0</v>
      </c>
      <c r="I147" s="12">
        <v>2.11</v>
      </c>
      <c r="J147">
        <v>314.55</v>
      </c>
      <c r="L147" s="3">
        <f t="shared" ref="L147:L178" si="142">IF($I147&gt;0,IF($C146="buy",($G147-$F146)*100000,($F146-$G147)*100000),"")</f>
        <v>212.00000000001216</v>
      </c>
      <c r="M147" s="4" t="str">
        <f t="shared" ref="M147:M178" si="143">IF($I147&lt;0,IF($C146="buy",($G147-$F146)*100000,($F146-$G147)*100000),"")</f>
        <v/>
      </c>
    </row>
    <row r="148" spans="1:13" x14ac:dyDescent="0.3">
      <c r="A148">
        <v>442</v>
      </c>
      <c r="B148" s="1">
        <v>43446.8125</v>
      </c>
      <c r="C148" s="11" t="s">
        <v>0</v>
      </c>
      <c r="D148">
        <v>74</v>
      </c>
      <c r="E148">
        <v>0.01</v>
      </c>
      <c r="F148">
        <v>1.13669</v>
      </c>
      <c r="G148">
        <v>1.13165</v>
      </c>
      <c r="H148">
        <v>0</v>
      </c>
      <c r="I148" s="12"/>
      <c r="L148" s="3"/>
      <c r="M148" s="4"/>
    </row>
    <row r="149" spans="1:13" x14ac:dyDescent="0.3">
      <c r="A149">
        <v>445</v>
      </c>
      <c r="B149" s="1">
        <v>43447.436111111114</v>
      </c>
      <c r="C149" s="11" t="s">
        <v>1</v>
      </c>
      <c r="D149">
        <v>74</v>
      </c>
      <c r="E149">
        <v>0.01</v>
      </c>
      <c r="F149">
        <v>1.1388199999999999</v>
      </c>
      <c r="G149">
        <v>1.1388199999999999</v>
      </c>
      <c r="H149">
        <v>0</v>
      </c>
      <c r="I149" s="12">
        <v>2.14</v>
      </c>
      <c r="J149">
        <v>316.69</v>
      </c>
      <c r="L149" s="3">
        <f t="shared" ref="L149:L180" si="144">IF($I149&gt;0,IF($C148="buy",($G149-$F148)*100000,($F148-$G149)*100000),"")</f>
        <v>212.99999999999653</v>
      </c>
      <c r="M149" s="4" t="str">
        <f t="shared" ref="M149:M180" si="145">IF($I149&lt;0,IF($C148="buy",($G149-$F148)*100000,($F148-$G149)*100000),"")</f>
        <v/>
      </c>
    </row>
    <row r="150" spans="1:13" x14ac:dyDescent="0.3">
      <c r="A150">
        <v>446</v>
      </c>
      <c r="B150" s="1">
        <v>43455.8125</v>
      </c>
      <c r="C150" s="11" t="s">
        <v>2</v>
      </c>
      <c r="D150">
        <v>75</v>
      </c>
      <c r="E150">
        <v>0.01</v>
      </c>
      <c r="F150">
        <v>1.13941</v>
      </c>
      <c r="G150">
        <v>1.1444700000000001</v>
      </c>
      <c r="H150">
        <v>0</v>
      </c>
      <c r="I150" s="12"/>
      <c r="L150" s="3"/>
      <c r="M150" s="4"/>
    </row>
    <row r="151" spans="1:13" x14ac:dyDescent="0.3">
      <c r="A151">
        <v>452</v>
      </c>
      <c r="B151" s="1">
        <v>43455.845833333333</v>
      </c>
      <c r="C151" s="11" t="s">
        <v>1</v>
      </c>
      <c r="D151">
        <v>75</v>
      </c>
      <c r="E151">
        <v>0.01</v>
      </c>
      <c r="F151">
        <v>1.13697</v>
      </c>
      <c r="G151">
        <v>1.13697</v>
      </c>
      <c r="H151">
        <v>0</v>
      </c>
      <c r="I151" s="12">
        <v>2.44</v>
      </c>
      <c r="J151">
        <v>319.13</v>
      </c>
      <c r="L151" s="3">
        <f t="shared" ref="L151:L182" si="146">IF($I151&gt;0,IF($C150="buy",($G151-$F150)*100000,($F150-$G151)*100000),"")</f>
        <v>243.99999999999977</v>
      </c>
      <c r="M151" s="4" t="str">
        <f t="shared" ref="M151:M182" si="147">IF($I151&lt;0,IF($C150="buy",($G151-$F150)*100000,($F150-$G151)*100000),"")</f>
        <v/>
      </c>
    </row>
    <row r="152" spans="1:13" x14ac:dyDescent="0.3">
      <c r="A152">
        <v>453</v>
      </c>
      <c r="B152" s="1">
        <v>43460.833333333336</v>
      </c>
      <c r="C152" s="11" t="s">
        <v>2</v>
      </c>
      <c r="D152">
        <v>76</v>
      </c>
      <c r="E152">
        <v>0.01</v>
      </c>
      <c r="F152">
        <v>1.1355599999999999</v>
      </c>
      <c r="G152">
        <v>1.14062</v>
      </c>
      <c r="H152">
        <v>0</v>
      </c>
      <c r="I152" s="12"/>
      <c r="L152" s="3"/>
      <c r="M152" s="4"/>
    </row>
    <row r="153" spans="1:13" x14ac:dyDescent="0.3">
      <c r="A153">
        <v>454</v>
      </c>
      <c r="B153" s="1">
        <v>43461.558333333334</v>
      </c>
      <c r="C153" s="11" t="s">
        <v>1</v>
      </c>
      <c r="D153">
        <v>76</v>
      </c>
      <c r="E153">
        <v>0.01</v>
      </c>
      <c r="F153">
        <v>1.14062</v>
      </c>
      <c r="G153">
        <v>1.14062</v>
      </c>
      <c r="H153">
        <v>0</v>
      </c>
      <c r="I153" s="12">
        <v>-5.09</v>
      </c>
      <c r="J153">
        <v>314.04000000000002</v>
      </c>
      <c r="L153" s="3" t="str">
        <f t="shared" ref="L153:L184" si="148">IF($I153&gt;0,IF($C152="buy",($G153-$F152)*100000,($F152-$G153)*100000),"")</f>
        <v/>
      </c>
      <c r="M153" s="4">
        <f t="shared" ref="M153:M184" si="149">IF($I153&lt;0,IF($C152="buy",($G153-$F152)*100000,($F152-$G153)*100000),"")</f>
        <v>-506.00000000000642</v>
      </c>
    </row>
    <row r="154" spans="1:13" x14ac:dyDescent="0.3">
      <c r="A154">
        <v>455</v>
      </c>
      <c r="B154" s="1">
        <v>43461.8125</v>
      </c>
      <c r="C154" s="11" t="s">
        <v>0</v>
      </c>
      <c r="D154">
        <v>77</v>
      </c>
      <c r="E154">
        <v>0.01</v>
      </c>
      <c r="F154">
        <v>1.14316</v>
      </c>
      <c r="G154">
        <v>1.13811</v>
      </c>
      <c r="H154">
        <v>0</v>
      </c>
      <c r="I154" s="12"/>
      <c r="L154" s="3"/>
      <c r="M154" s="4"/>
    </row>
    <row r="155" spans="1:13" x14ac:dyDescent="0.3">
      <c r="A155">
        <v>462</v>
      </c>
      <c r="B155" s="1">
        <v>43462.209027777775</v>
      </c>
      <c r="C155" s="11" t="s">
        <v>1</v>
      </c>
      <c r="D155">
        <v>77</v>
      </c>
      <c r="E155">
        <v>0.01</v>
      </c>
      <c r="F155">
        <v>1.14574</v>
      </c>
      <c r="G155">
        <v>1.14574</v>
      </c>
      <c r="H155">
        <v>0</v>
      </c>
      <c r="I155" s="12">
        <v>2.58</v>
      </c>
      <c r="J155">
        <v>316.63</v>
      </c>
      <c r="L155" s="3">
        <f t="shared" ref="L155:L186" si="150">IF($I155&gt;0,IF($C154="buy",($G155-$F154)*100000,($F154-$G155)*100000),"")</f>
        <v>258.00000000000267</v>
      </c>
      <c r="M155" s="4" t="str">
        <f t="shared" ref="M155:M186" si="151">IF($I155&lt;0,IF($C154="buy",($G155-$F154)*100000,($F154-$G155)*100000),"")</f>
        <v/>
      </c>
    </row>
    <row r="156" spans="1:13" x14ac:dyDescent="0.3">
      <c r="A156">
        <v>463</v>
      </c>
      <c r="B156" s="1">
        <v>43476.875</v>
      </c>
      <c r="C156" s="11" t="s">
        <v>2</v>
      </c>
      <c r="D156">
        <v>78</v>
      </c>
      <c r="E156">
        <v>0.01</v>
      </c>
      <c r="F156">
        <v>1.14707</v>
      </c>
      <c r="G156">
        <v>1.15212</v>
      </c>
      <c r="H156">
        <v>0</v>
      </c>
      <c r="I156" s="12"/>
      <c r="L156" s="3"/>
      <c r="M156" s="4"/>
    </row>
    <row r="157" spans="1:13" x14ac:dyDescent="0.3">
      <c r="A157">
        <v>477</v>
      </c>
      <c r="B157" s="1">
        <v>43480.469444444447</v>
      </c>
      <c r="C157" s="11" t="s">
        <v>1</v>
      </c>
      <c r="D157">
        <v>78</v>
      </c>
      <c r="E157">
        <v>0.01</v>
      </c>
      <c r="F157">
        <v>1.1436999999999999</v>
      </c>
      <c r="G157">
        <v>1.1436999999999999</v>
      </c>
      <c r="H157">
        <v>0</v>
      </c>
      <c r="I157" s="12">
        <v>3.35</v>
      </c>
      <c r="J157">
        <v>319.98</v>
      </c>
      <c r="L157" s="3">
        <f t="shared" ref="L157:L188" si="152">IF($I157&gt;0,IF($C156="buy",($G157-$F156)*100000,($F156-$G157)*100000),"")</f>
        <v>337.00000000000949</v>
      </c>
      <c r="M157" s="4" t="str">
        <f t="shared" ref="M157:M188" si="153">IF($I157&lt;0,IF($C156="buy",($G157-$F156)*100000,($F156-$G157)*100000),"")</f>
        <v/>
      </c>
    </row>
    <row r="158" spans="1:13" x14ac:dyDescent="0.3">
      <c r="A158">
        <v>478</v>
      </c>
      <c r="B158" s="1">
        <v>43483.833333333336</v>
      </c>
      <c r="C158" s="11" t="s">
        <v>2</v>
      </c>
      <c r="D158">
        <v>79</v>
      </c>
      <c r="E158">
        <v>0.01</v>
      </c>
      <c r="F158">
        <v>1.1358299999999999</v>
      </c>
      <c r="G158">
        <v>1.1408499999999999</v>
      </c>
      <c r="H158">
        <v>0</v>
      </c>
      <c r="I158" s="12"/>
      <c r="L158" s="3"/>
      <c r="M158" s="4"/>
    </row>
    <row r="159" spans="1:13" x14ac:dyDescent="0.3">
      <c r="A159">
        <v>482</v>
      </c>
      <c r="B159" s="1">
        <v>43489.554861111108</v>
      </c>
      <c r="C159" s="11" t="s">
        <v>1</v>
      </c>
      <c r="D159">
        <v>79</v>
      </c>
      <c r="E159">
        <v>0.01</v>
      </c>
      <c r="F159">
        <v>1.1335599999999999</v>
      </c>
      <c r="G159">
        <v>1.1335599999999999</v>
      </c>
      <c r="H159">
        <v>0</v>
      </c>
      <c r="I159" s="12">
        <v>2.21</v>
      </c>
      <c r="J159">
        <v>322.18</v>
      </c>
      <c r="L159" s="3">
        <f t="shared" ref="L159:L190" si="154">IF($I159&gt;0,IF($C158="buy",($G159-$F158)*100000,($F158-$G159)*100000),"")</f>
        <v>226.99999999999943</v>
      </c>
      <c r="M159" s="4" t="str">
        <f t="shared" ref="M159:M190" si="155">IF($I159&lt;0,IF($C158="buy",($G159-$F158)*100000,($F158-$G159)*100000),"")</f>
        <v/>
      </c>
    </row>
    <row r="160" spans="1:13" x14ac:dyDescent="0.3">
      <c r="A160">
        <v>483</v>
      </c>
      <c r="B160" s="1">
        <v>43489.791666666664</v>
      </c>
      <c r="C160" s="11" t="s">
        <v>2</v>
      </c>
      <c r="D160">
        <v>80</v>
      </c>
      <c r="E160">
        <v>0.01</v>
      </c>
      <c r="F160">
        <v>1.13212</v>
      </c>
      <c r="G160">
        <v>1.13717</v>
      </c>
      <c r="H160">
        <v>0</v>
      </c>
      <c r="I160" s="12"/>
      <c r="L160" s="3"/>
      <c r="M160" s="4"/>
    </row>
    <row r="161" spans="1:13" x14ac:dyDescent="0.3">
      <c r="A161">
        <v>485</v>
      </c>
      <c r="B161" s="1">
        <v>43489.8125</v>
      </c>
      <c r="C161" s="11" t="s">
        <v>1</v>
      </c>
      <c r="D161">
        <v>80</v>
      </c>
      <c r="E161">
        <v>0.01</v>
      </c>
      <c r="F161">
        <v>1.1301000000000001</v>
      </c>
      <c r="G161">
        <v>1.1301000000000001</v>
      </c>
      <c r="H161">
        <v>0</v>
      </c>
      <c r="I161" s="12">
        <v>2.02</v>
      </c>
      <c r="J161">
        <v>324.2</v>
      </c>
      <c r="L161" s="3">
        <f t="shared" ref="L161:L192" si="156">IF($I161&gt;0,IF($C160="buy",($G161-$F160)*100000,($F160-$G161)*100000),"")</f>
        <v>201.99999999999108</v>
      </c>
      <c r="M161" s="4" t="str">
        <f t="shared" ref="M161:M192" si="157">IF($I161&lt;0,IF($C160="buy",($G161-$F160)*100000,($F160-$G161)*100000),"")</f>
        <v/>
      </c>
    </row>
    <row r="162" spans="1:13" x14ac:dyDescent="0.3">
      <c r="A162">
        <v>486</v>
      </c>
      <c r="B162" s="1">
        <v>43502.895833333336</v>
      </c>
      <c r="C162" s="11" t="s">
        <v>2</v>
      </c>
      <c r="D162">
        <v>81</v>
      </c>
      <c r="E162">
        <v>0.01</v>
      </c>
      <c r="F162">
        <v>1.1362399999999999</v>
      </c>
      <c r="G162">
        <v>1.14127</v>
      </c>
      <c r="H162">
        <v>0</v>
      </c>
      <c r="I162" s="12"/>
      <c r="L162" s="3"/>
      <c r="M162" s="4"/>
    </row>
    <row r="163" spans="1:13" x14ac:dyDescent="0.3">
      <c r="A163">
        <v>492</v>
      </c>
      <c r="B163" s="1">
        <v>43503.515972222223</v>
      </c>
      <c r="C163" s="11" t="s">
        <v>1</v>
      </c>
      <c r="D163">
        <v>81</v>
      </c>
      <c r="E163">
        <v>0.01</v>
      </c>
      <c r="F163">
        <v>1.1337999999999999</v>
      </c>
      <c r="G163">
        <v>1.1337999999999999</v>
      </c>
      <c r="H163">
        <v>0</v>
      </c>
      <c r="I163" s="12">
        <v>2.41</v>
      </c>
      <c r="J163">
        <v>326.61</v>
      </c>
      <c r="L163" s="3">
        <f t="shared" ref="L163:L194" si="158">IF($I163&gt;0,IF($C162="buy",($G163-$F162)*100000,($F162-$G163)*100000),"")</f>
        <v>243.99999999999977</v>
      </c>
      <c r="M163" s="4" t="str">
        <f t="shared" ref="M163:M194" si="159">IF($I163&lt;0,IF($C162="buy",($G163-$F162)*100000,($F162-$G163)*100000),"")</f>
        <v/>
      </c>
    </row>
    <row r="164" spans="1:13" x14ac:dyDescent="0.3">
      <c r="A164">
        <v>493</v>
      </c>
      <c r="B164" s="1">
        <v>43509.8125</v>
      </c>
      <c r="C164" s="11" t="s">
        <v>2</v>
      </c>
      <c r="D164">
        <v>82</v>
      </c>
      <c r="E164">
        <v>0.01</v>
      </c>
      <c r="F164">
        <v>1.1277900000000001</v>
      </c>
      <c r="G164">
        <v>1.1328199999999999</v>
      </c>
      <c r="H164">
        <v>0</v>
      </c>
      <c r="I164" s="12"/>
      <c r="L164" s="3"/>
      <c r="M164" s="4"/>
    </row>
    <row r="165" spans="1:13" x14ac:dyDescent="0.3">
      <c r="A165">
        <v>496</v>
      </c>
      <c r="B165" s="1">
        <v>43510.026388888888</v>
      </c>
      <c r="C165" s="11" t="s">
        <v>1</v>
      </c>
      <c r="D165">
        <v>82</v>
      </c>
      <c r="E165">
        <v>0.01</v>
      </c>
      <c r="F165">
        <v>1.12561</v>
      </c>
      <c r="G165">
        <v>1.12561</v>
      </c>
      <c r="H165">
        <v>0</v>
      </c>
      <c r="I165" s="12">
        <v>2.15</v>
      </c>
      <c r="J165">
        <v>328.76</v>
      </c>
      <c r="L165" s="3">
        <f t="shared" ref="L165:L196" si="160">IF($I165&gt;0,IF($C164="buy",($G165-$F164)*100000,($F164-$G165)*100000),"")</f>
        <v>218.00000000000708</v>
      </c>
      <c r="M165" s="4" t="str">
        <f t="shared" ref="M165:M196" si="161">IF($I165&lt;0,IF($C164="buy",($G165-$F164)*100000,($F164-$G165)*100000),"")</f>
        <v/>
      </c>
    </row>
    <row r="166" spans="1:13" x14ac:dyDescent="0.3">
      <c r="A166">
        <v>497</v>
      </c>
      <c r="B166" s="1">
        <v>43515.833333333336</v>
      </c>
      <c r="C166" s="11" t="s">
        <v>0</v>
      </c>
      <c r="D166">
        <v>83</v>
      </c>
      <c r="E166">
        <v>0.01</v>
      </c>
      <c r="F166">
        <v>1.1348199999999999</v>
      </c>
      <c r="G166">
        <v>1.1297999999999999</v>
      </c>
      <c r="H166">
        <v>0</v>
      </c>
      <c r="I166" s="12"/>
      <c r="L166" s="3"/>
      <c r="M166" s="4"/>
    </row>
    <row r="167" spans="1:13" x14ac:dyDescent="0.3">
      <c r="A167">
        <v>501</v>
      </c>
      <c r="B167" s="1">
        <v>43522.661111111112</v>
      </c>
      <c r="C167" s="11" t="s">
        <v>1</v>
      </c>
      <c r="D167">
        <v>83</v>
      </c>
      <c r="E167">
        <v>0.01</v>
      </c>
      <c r="F167">
        <v>1.13703</v>
      </c>
      <c r="G167">
        <v>1.13703</v>
      </c>
      <c r="H167">
        <v>0</v>
      </c>
      <c r="I167" s="12">
        <v>2.23</v>
      </c>
      <c r="J167">
        <v>330.99</v>
      </c>
      <c r="L167" s="3">
        <f t="shared" ref="L167:L198" si="162">IF($I167&gt;0,IF($C166="buy",($G167-$F166)*100000,($F166-$G167)*100000),"")</f>
        <v>221.00000000000452</v>
      </c>
      <c r="M167" s="4" t="str">
        <f t="shared" ref="M167:M198" si="163">IF($I167&lt;0,IF($C166="buy",($G167-$F166)*100000,($F166-$G167)*100000),"")</f>
        <v/>
      </c>
    </row>
    <row r="168" spans="1:13" x14ac:dyDescent="0.3">
      <c r="A168">
        <v>502</v>
      </c>
      <c r="B168" s="1">
        <v>43522.895833333336</v>
      </c>
      <c r="C168" s="11" t="s">
        <v>0</v>
      </c>
      <c r="D168">
        <v>84</v>
      </c>
      <c r="E168">
        <v>0.01</v>
      </c>
      <c r="F168">
        <v>1.13917</v>
      </c>
      <c r="G168">
        <v>1.1341300000000001</v>
      </c>
      <c r="H168">
        <v>0</v>
      </c>
      <c r="I168" s="12"/>
      <c r="L168" s="3"/>
      <c r="M168" s="4"/>
    </row>
    <row r="169" spans="1:13" x14ac:dyDescent="0.3">
      <c r="A169">
        <v>505</v>
      </c>
      <c r="B169" s="1">
        <v>43524.567361111112</v>
      </c>
      <c r="C169" s="11" t="s">
        <v>1</v>
      </c>
      <c r="D169">
        <v>84</v>
      </c>
      <c r="E169">
        <v>0.01</v>
      </c>
      <c r="F169">
        <v>1.1412800000000001</v>
      </c>
      <c r="G169">
        <v>1.1412800000000001</v>
      </c>
      <c r="H169">
        <v>0</v>
      </c>
      <c r="I169" s="12">
        <v>2.12</v>
      </c>
      <c r="J169">
        <v>333.12</v>
      </c>
      <c r="L169" s="3">
        <f t="shared" ref="L169:L200" si="164">IF($I169&gt;0,IF($C168="buy",($G169-$F168)*100000,($F168-$G169)*100000),"")</f>
        <v>211.00000000000563</v>
      </c>
      <c r="M169" s="4" t="str">
        <f t="shared" ref="M169:M200" si="165">IF($I169&lt;0,IF($C168="buy",($G169-$F168)*100000,($F168-$G169)*100000),"")</f>
        <v/>
      </c>
    </row>
    <row r="170" spans="1:13" x14ac:dyDescent="0.3">
      <c r="A170">
        <v>506</v>
      </c>
      <c r="B170" s="1">
        <v>43529.791666666664</v>
      </c>
      <c r="C170" s="11" t="s">
        <v>2</v>
      </c>
      <c r="D170">
        <v>85</v>
      </c>
      <c r="E170">
        <v>0.01</v>
      </c>
      <c r="F170">
        <v>1.1298600000000001</v>
      </c>
      <c r="G170">
        <v>1.13487</v>
      </c>
      <c r="H170">
        <v>0</v>
      </c>
      <c r="I170" s="12"/>
      <c r="L170" s="3"/>
      <c r="M170" s="4"/>
    </row>
    <row r="171" spans="1:13" x14ac:dyDescent="0.3">
      <c r="A171">
        <v>517</v>
      </c>
      <c r="B171" s="1">
        <v>43531.645138888889</v>
      </c>
      <c r="C171" s="11" t="s">
        <v>1</v>
      </c>
      <c r="D171">
        <v>85</v>
      </c>
      <c r="E171">
        <v>0.01</v>
      </c>
      <c r="F171">
        <v>1.1268899999999999</v>
      </c>
      <c r="G171">
        <v>1.1268899999999999</v>
      </c>
      <c r="H171">
        <v>0</v>
      </c>
      <c r="I171" s="12">
        <v>2.93</v>
      </c>
      <c r="J171">
        <v>336.05</v>
      </c>
      <c r="L171" s="3">
        <f t="shared" ref="L171:L202" si="166">IF($I171&gt;0,IF($C170="buy",($G171-$F170)*100000,($F170-$G171)*100000),"")</f>
        <v>297.00000000001393</v>
      </c>
      <c r="M171" s="4" t="str">
        <f t="shared" ref="M171:M202" si="167">IF($I171&lt;0,IF($C170="buy",($G171-$F170)*100000,($F170-$G171)*100000),"")</f>
        <v/>
      </c>
    </row>
    <row r="172" spans="1:13" x14ac:dyDescent="0.3">
      <c r="A172">
        <v>518</v>
      </c>
      <c r="B172" s="1">
        <v>43537.916666666664</v>
      </c>
      <c r="C172" s="11" t="s">
        <v>0</v>
      </c>
      <c r="D172">
        <v>86</v>
      </c>
      <c r="E172">
        <v>0.01</v>
      </c>
      <c r="F172">
        <v>1.1329499999999999</v>
      </c>
      <c r="G172">
        <v>1.12792</v>
      </c>
      <c r="H172">
        <v>0</v>
      </c>
      <c r="I172" s="12"/>
      <c r="L172" s="3"/>
      <c r="M172" s="4"/>
    </row>
    <row r="173" spans="1:13" x14ac:dyDescent="0.3">
      <c r="A173">
        <v>524</v>
      </c>
      <c r="B173" s="1">
        <v>43542.650694444441</v>
      </c>
      <c r="C173" s="11" t="s">
        <v>1</v>
      </c>
      <c r="D173">
        <v>86</v>
      </c>
      <c r="E173">
        <v>0.01</v>
      </c>
      <c r="F173">
        <v>1.13537</v>
      </c>
      <c r="G173">
        <v>1.13537</v>
      </c>
      <c r="H173">
        <v>0</v>
      </c>
      <c r="I173" s="12">
        <v>2.44</v>
      </c>
      <c r="J173">
        <v>338.48</v>
      </c>
      <c r="L173" s="3">
        <f t="shared" ref="L173:L204" si="168">IF($I173&gt;0,IF($C172="buy",($G173-$F172)*100000,($F172-$G173)*100000),"")</f>
        <v>242.00000000000887</v>
      </c>
      <c r="M173" s="4" t="str">
        <f t="shared" ref="M173:M204" si="169">IF($I173&lt;0,IF($C172="buy",($G173-$F172)*100000,($F172-$G173)*100000),"")</f>
        <v/>
      </c>
    </row>
    <row r="174" spans="1:13" x14ac:dyDescent="0.3">
      <c r="A174">
        <v>525</v>
      </c>
      <c r="B174" s="1">
        <v>43544.875</v>
      </c>
      <c r="C174" s="11" t="s">
        <v>0</v>
      </c>
      <c r="D174">
        <v>87</v>
      </c>
      <c r="E174">
        <v>0.01</v>
      </c>
      <c r="F174">
        <v>1.13775</v>
      </c>
      <c r="G174">
        <v>1.13269</v>
      </c>
      <c r="H174">
        <v>0</v>
      </c>
      <c r="I174" s="12"/>
      <c r="L174" s="3"/>
      <c r="M174" s="4"/>
    </row>
    <row r="175" spans="1:13" x14ac:dyDescent="0.3">
      <c r="A175">
        <v>535</v>
      </c>
      <c r="B175" s="1">
        <v>43544.878472222219</v>
      </c>
      <c r="C175" s="11" t="s">
        <v>1</v>
      </c>
      <c r="D175">
        <v>87</v>
      </c>
      <c r="E175">
        <v>0.01</v>
      </c>
      <c r="F175">
        <v>1.1406799999999999</v>
      </c>
      <c r="G175">
        <v>1.1406799999999999</v>
      </c>
      <c r="H175">
        <v>0</v>
      </c>
      <c r="I175" s="12">
        <v>2.93</v>
      </c>
      <c r="J175">
        <v>341.41</v>
      </c>
      <c r="L175" s="3">
        <f t="shared" ref="L175:L206" si="170">IF($I175&gt;0,IF($C174="buy",($G175-$F174)*100000,($F174-$G175)*100000),"")</f>
        <v>292.99999999998772</v>
      </c>
      <c r="M175" s="4" t="str">
        <f t="shared" ref="M175:M206" si="171">IF($I175&lt;0,IF($C174="buy",($G175-$F174)*100000,($F174-$G175)*100000),"")</f>
        <v/>
      </c>
    </row>
    <row r="176" spans="1:13" x14ac:dyDescent="0.3">
      <c r="A176">
        <v>536</v>
      </c>
      <c r="B176" s="1">
        <v>43550.791666666664</v>
      </c>
      <c r="C176" s="11" t="s">
        <v>2</v>
      </c>
      <c r="D176">
        <v>88</v>
      </c>
      <c r="E176">
        <v>0.01</v>
      </c>
      <c r="F176">
        <v>1.12792</v>
      </c>
      <c r="G176">
        <v>1.1329400000000001</v>
      </c>
      <c r="H176">
        <v>0</v>
      </c>
      <c r="I176" s="12"/>
      <c r="L176" s="3"/>
      <c r="M176" s="4"/>
    </row>
    <row r="177" spans="1:13" x14ac:dyDescent="0.3">
      <c r="A177">
        <v>540</v>
      </c>
      <c r="B177" s="1">
        <v>43551.23333333333</v>
      </c>
      <c r="C177" s="11" t="s">
        <v>1</v>
      </c>
      <c r="D177">
        <v>88</v>
      </c>
      <c r="E177">
        <v>0.01</v>
      </c>
      <c r="F177">
        <v>1.1256999999999999</v>
      </c>
      <c r="G177">
        <v>1.1256999999999999</v>
      </c>
      <c r="H177">
        <v>0</v>
      </c>
      <c r="I177" s="12">
        <v>2.21</v>
      </c>
      <c r="J177">
        <v>343.62</v>
      </c>
      <c r="L177" s="3">
        <f t="shared" ref="L177:L208" si="172">IF($I177&gt;0,IF($C176="buy",($G177-$F176)*100000,($F176-$G177)*100000),"")</f>
        <v>222.00000000001108</v>
      </c>
      <c r="M177" s="4" t="str">
        <f t="shared" ref="M177:M208" si="173">IF($I177&lt;0,IF($C176="buy",($G177-$F176)*100000,($F176-$G177)*100000),"")</f>
        <v/>
      </c>
    </row>
    <row r="178" spans="1:13" x14ac:dyDescent="0.3">
      <c r="A178">
        <v>541</v>
      </c>
      <c r="B178" s="1">
        <v>43556.791666666664</v>
      </c>
      <c r="C178" s="11" t="s">
        <v>2</v>
      </c>
      <c r="D178">
        <v>89</v>
      </c>
      <c r="E178">
        <v>0.01</v>
      </c>
      <c r="F178">
        <v>1.12094</v>
      </c>
      <c r="G178">
        <v>1.12598</v>
      </c>
      <c r="H178">
        <v>0</v>
      </c>
      <c r="I178" s="12"/>
      <c r="L178" s="3"/>
      <c r="M178" s="4"/>
    </row>
    <row r="179" spans="1:13" x14ac:dyDescent="0.3">
      <c r="A179">
        <v>543</v>
      </c>
      <c r="B179" s="1">
        <v>43557.794444444444</v>
      </c>
      <c r="C179" s="11" t="s">
        <v>1</v>
      </c>
      <c r="D179">
        <v>89</v>
      </c>
      <c r="E179">
        <v>0.01</v>
      </c>
      <c r="F179">
        <v>1.1189199999999999</v>
      </c>
      <c r="G179">
        <v>1.1189199999999999</v>
      </c>
      <c r="H179">
        <v>0</v>
      </c>
      <c r="I179" s="12">
        <v>2.0099999999999998</v>
      </c>
      <c r="J179">
        <v>345.63</v>
      </c>
      <c r="L179" s="3">
        <f t="shared" ref="L179:L210" si="174">IF($I179&gt;0,IF($C178="buy",($G179-$F178)*100000,($F178-$G179)*100000),"")</f>
        <v>202.00000000001327</v>
      </c>
      <c r="M179" s="4" t="str">
        <f t="shared" ref="M179:M210" si="175">IF($I179&lt;0,IF($C178="buy",($G179-$F178)*100000,($F178-$G179)*100000),"")</f>
        <v/>
      </c>
    </row>
    <row r="180" spans="1:13" x14ac:dyDescent="0.3">
      <c r="A180">
        <v>544</v>
      </c>
      <c r="B180" s="1">
        <v>43586.895833333336</v>
      </c>
      <c r="C180" s="11" t="s">
        <v>0</v>
      </c>
      <c r="D180">
        <v>90</v>
      </c>
      <c r="E180">
        <v>0.01</v>
      </c>
      <c r="F180">
        <v>1.12585</v>
      </c>
      <c r="G180">
        <v>1.12083</v>
      </c>
      <c r="H180">
        <v>0</v>
      </c>
      <c r="I180" s="12"/>
      <c r="L180" s="3"/>
      <c r="M180" s="4"/>
    </row>
    <row r="181" spans="1:13" x14ac:dyDescent="0.3">
      <c r="A181">
        <v>545</v>
      </c>
      <c r="B181" s="1">
        <v>43586.902083333334</v>
      </c>
      <c r="C181" s="11" t="s">
        <v>1</v>
      </c>
      <c r="D181">
        <v>90</v>
      </c>
      <c r="E181">
        <v>0.01</v>
      </c>
      <c r="F181">
        <v>1.12083</v>
      </c>
      <c r="G181">
        <v>1.12083</v>
      </c>
      <c r="H181">
        <v>0</v>
      </c>
      <c r="I181" s="12">
        <v>-5.0199999999999996</v>
      </c>
      <c r="J181">
        <v>340.61</v>
      </c>
      <c r="L181" s="3" t="str">
        <f t="shared" ref="L181:L212" si="176">IF($I181&gt;0,IF($C180="buy",($G181-$F180)*100000,($F180-$G181)*100000),"")</f>
        <v/>
      </c>
      <c r="M181" s="4">
        <f t="shared" ref="M181:M212" si="177">IF($I181&lt;0,IF($C180="buy",($G181-$F180)*100000,($F180-$G181)*100000),"")</f>
        <v>-502.00000000000244</v>
      </c>
    </row>
    <row r="182" spans="1:13" x14ac:dyDescent="0.3">
      <c r="A182">
        <v>546</v>
      </c>
      <c r="B182" s="1">
        <v>43588.9375</v>
      </c>
      <c r="C182" s="11" t="s">
        <v>0</v>
      </c>
      <c r="D182">
        <v>91</v>
      </c>
      <c r="E182">
        <v>0.01</v>
      </c>
      <c r="F182">
        <v>1.11992</v>
      </c>
      <c r="G182">
        <v>1.1148800000000001</v>
      </c>
      <c r="H182">
        <v>0</v>
      </c>
      <c r="I182" s="12"/>
      <c r="L182" s="3"/>
      <c r="M182" s="4"/>
    </row>
    <row r="183" spans="1:13" x14ac:dyDescent="0.3">
      <c r="A183">
        <v>560</v>
      </c>
      <c r="B183" s="1">
        <v>43594.707638888889</v>
      </c>
      <c r="C183" s="11" t="s">
        <v>1</v>
      </c>
      <c r="D183">
        <v>91</v>
      </c>
      <c r="E183">
        <v>0.01</v>
      </c>
      <c r="F183">
        <v>1.1236699999999999</v>
      </c>
      <c r="G183">
        <v>1.1236699999999999</v>
      </c>
      <c r="H183">
        <v>0</v>
      </c>
      <c r="I183" s="12">
        <v>3.77</v>
      </c>
      <c r="J183">
        <v>344.38</v>
      </c>
      <c r="L183" s="3">
        <f t="shared" ref="L183:L214" si="178">IF($I183&gt;0,IF($C182="buy",($G183-$F182)*100000,($F182-$G183)*100000),"")</f>
        <v>374.99999999999199</v>
      </c>
      <c r="M183" s="4" t="str">
        <f t="shared" ref="M183:M214" si="179">IF($I183&lt;0,IF($C182="buy",($G183-$F182)*100000,($F182-$G183)*100000),"")</f>
        <v/>
      </c>
    </row>
    <row r="184" spans="1:13" x14ac:dyDescent="0.3">
      <c r="A184">
        <v>561</v>
      </c>
      <c r="B184" s="1">
        <v>43621.916666666664</v>
      </c>
      <c r="C184" s="11" t="s">
        <v>2</v>
      </c>
      <c r="D184">
        <v>92</v>
      </c>
      <c r="E184">
        <v>0.01</v>
      </c>
      <c r="F184">
        <v>1.1226</v>
      </c>
      <c r="G184">
        <v>1.1276299999999999</v>
      </c>
      <c r="H184">
        <v>0</v>
      </c>
      <c r="I184" s="12"/>
      <c r="L184" s="3"/>
      <c r="M184" s="4"/>
    </row>
    <row r="185" spans="1:13" x14ac:dyDescent="0.3">
      <c r="A185">
        <v>562</v>
      </c>
      <c r="B185" s="1">
        <v>43622.65</v>
      </c>
      <c r="C185" s="11" t="s">
        <v>1</v>
      </c>
      <c r="D185">
        <v>92</v>
      </c>
      <c r="E185">
        <v>0.01</v>
      </c>
      <c r="F185">
        <v>1.1276299999999999</v>
      </c>
      <c r="G185">
        <v>1.1276299999999999</v>
      </c>
      <c r="H185">
        <v>0</v>
      </c>
      <c r="I185" s="12">
        <v>-5.0599999999999996</v>
      </c>
      <c r="J185">
        <v>339.32</v>
      </c>
      <c r="L185" s="3" t="str">
        <f t="shared" ref="L185:L216" si="180">IF($I185&gt;0,IF($C184="buy",($G185-$F184)*100000,($F184-$G185)*100000),"")</f>
        <v/>
      </c>
      <c r="M185" s="4">
        <f t="shared" ref="M185:M216" si="181">IF($I185&lt;0,IF($C184="buy",($G185-$F184)*100000,($F184-$G185)*100000),"")</f>
        <v>-502.99999999998681</v>
      </c>
    </row>
    <row r="186" spans="1:13" x14ac:dyDescent="0.3">
      <c r="A186">
        <v>563</v>
      </c>
      <c r="B186" s="1">
        <v>43622.791666666664</v>
      </c>
      <c r="C186" s="11" t="s">
        <v>0</v>
      </c>
      <c r="D186">
        <v>93</v>
      </c>
      <c r="E186">
        <v>0.01</v>
      </c>
      <c r="F186">
        <v>1.1293899999999999</v>
      </c>
      <c r="G186">
        <v>1.1243700000000001</v>
      </c>
      <c r="H186">
        <v>0</v>
      </c>
      <c r="I186" s="12"/>
      <c r="L186" s="3"/>
      <c r="M186" s="4"/>
    </row>
    <row r="187" spans="1:13" x14ac:dyDescent="0.3">
      <c r="A187">
        <v>565</v>
      </c>
      <c r="B187" s="1">
        <v>43623.651388888888</v>
      </c>
      <c r="C187" s="11" t="s">
        <v>1</v>
      </c>
      <c r="D187">
        <v>93</v>
      </c>
      <c r="E187">
        <v>0.01</v>
      </c>
      <c r="F187">
        <v>1.1313899999999999</v>
      </c>
      <c r="G187">
        <v>1.1313899999999999</v>
      </c>
      <c r="H187">
        <v>0</v>
      </c>
      <c r="I187" s="12">
        <v>2</v>
      </c>
      <c r="J187">
        <v>341.32</v>
      </c>
      <c r="L187" s="3">
        <f t="shared" ref="L187:L218" si="182">IF($I187&gt;0,IF($C186="buy",($G187-$F186)*100000,($F186-$G187)*100000),"")</f>
        <v>200.00000000000017</v>
      </c>
      <c r="M187" s="4" t="str">
        <f t="shared" ref="M187:M218" si="183">IF($I187&lt;0,IF($C186="buy",($G187-$F186)*100000,($F186-$G187)*100000),"")</f>
        <v/>
      </c>
    </row>
    <row r="188" spans="1:13" x14ac:dyDescent="0.3">
      <c r="A188">
        <v>566</v>
      </c>
      <c r="B188" s="1">
        <v>43628.854166666664</v>
      </c>
      <c r="C188" s="11" t="s">
        <v>2</v>
      </c>
      <c r="D188">
        <v>94</v>
      </c>
      <c r="E188">
        <v>0.01</v>
      </c>
      <c r="F188">
        <v>1.1293800000000001</v>
      </c>
      <c r="G188">
        <v>1.13442</v>
      </c>
      <c r="H188">
        <v>0</v>
      </c>
      <c r="I188" s="12"/>
      <c r="L188" s="3"/>
      <c r="M188" s="4"/>
    </row>
    <row r="189" spans="1:13" x14ac:dyDescent="0.3">
      <c r="A189">
        <v>568</v>
      </c>
      <c r="B189" s="1">
        <v>43629.729166666664</v>
      </c>
      <c r="C189" s="11" t="s">
        <v>1</v>
      </c>
      <c r="D189">
        <v>94</v>
      </c>
      <c r="E189">
        <v>0.01</v>
      </c>
      <c r="F189">
        <v>1.12737</v>
      </c>
      <c r="G189">
        <v>1.12737</v>
      </c>
      <c r="H189">
        <v>0</v>
      </c>
      <c r="I189" s="12">
        <v>1.98</v>
      </c>
      <c r="J189">
        <v>343.3</v>
      </c>
      <c r="L189" s="3">
        <f t="shared" ref="L189:L220" si="184">IF($I189&gt;0,IF($C188="buy",($G189-$F188)*100000,($F188-$G189)*100000),"")</f>
        <v>201.00000000000674</v>
      </c>
      <c r="M189" s="4" t="str">
        <f t="shared" ref="M189:M220" si="185">IF($I189&lt;0,IF($C188="buy",($G189-$F188)*100000,($F188-$G189)*100000),"")</f>
        <v/>
      </c>
    </row>
    <row r="190" spans="1:13" x14ac:dyDescent="0.3">
      <c r="A190">
        <v>569</v>
      </c>
      <c r="B190" s="1">
        <v>43635.916666666664</v>
      </c>
      <c r="C190" s="11" t="s">
        <v>0</v>
      </c>
      <c r="D190">
        <v>95</v>
      </c>
      <c r="E190">
        <v>0.01</v>
      </c>
      <c r="F190">
        <v>1.1246499999999999</v>
      </c>
      <c r="G190">
        <v>1.1195999999999999</v>
      </c>
      <c r="H190">
        <v>0</v>
      </c>
      <c r="I190" s="12"/>
      <c r="L190" s="3"/>
      <c r="M190" s="4"/>
    </row>
    <row r="191" spans="1:13" x14ac:dyDescent="0.3">
      <c r="A191">
        <v>572</v>
      </c>
      <c r="B191" s="1">
        <v>43636.265972222223</v>
      </c>
      <c r="C191" s="11" t="s">
        <v>1</v>
      </c>
      <c r="D191">
        <v>95</v>
      </c>
      <c r="E191">
        <v>0.01</v>
      </c>
      <c r="F191">
        <v>1.12679</v>
      </c>
      <c r="G191">
        <v>1.12679</v>
      </c>
      <c r="H191">
        <v>0</v>
      </c>
      <c r="I191" s="12">
        <v>2.15</v>
      </c>
      <c r="J191">
        <v>345.45</v>
      </c>
      <c r="L191" s="3">
        <f t="shared" ref="L191:L222" si="186">IF($I191&gt;0,IF($C190="buy",($G191-$F190)*100000,($F190-$G191)*100000),"")</f>
        <v>214.00000000000307</v>
      </c>
      <c r="M191" s="4" t="str">
        <f t="shared" ref="M191:M222" si="187">IF($I191&lt;0,IF($C190="buy",($G191-$F190)*100000,($F190-$G191)*100000),"")</f>
        <v/>
      </c>
    </row>
    <row r="192" spans="1:13" x14ac:dyDescent="0.3">
      <c r="A192">
        <v>573</v>
      </c>
      <c r="B192" s="1">
        <v>43641.854166666664</v>
      </c>
      <c r="C192" s="11" t="s">
        <v>2</v>
      </c>
      <c r="D192">
        <v>96</v>
      </c>
      <c r="E192">
        <v>0.01</v>
      </c>
      <c r="F192">
        <v>1.1356299999999999</v>
      </c>
      <c r="G192">
        <v>1.1406700000000001</v>
      </c>
      <c r="H192">
        <v>0</v>
      </c>
      <c r="I192" s="12"/>
      <c r="L192" s="3"/>
      <c r="M192" s="4"/>
    </row>
    <row r="193" spans="1:13" x14ac:dyDescent="0.3">
      <c r="A193">
        <v>583</v>
      </c>
      <c r="B193" s="1">
        <v>43647.361111111109</v>
      </c>
      <c r="C193" s="11" t="s">
        <v>1</v>
      </c>
      <c r="D193">
        <v>96</v>
      </c>
      <c r="E193">
        <v>0.01</v>
      </c>
      <c r="F193">
        <v>1.1327400000000001</v>
      </c>
      <c r="G193">
        <v>1.1327400000000001</v>
      </c>
      <c r="H193">
        <v>0</v>
      </c>
      <c r="I193" s="12">
        <v>2.83</v>
      </c>
      <c r="J193">
        <v>348.28</v>
      </c>
      <c r="L193" s="3">
        <f t="shared" ref="L193:L224" si="188">IF($I193&gt;0,IF($C192="buy",($G193-$F192)*100000,($F192-$G193)*100000),"")</f>
        <v>288.99999999998374</v>
      </c>
      <c r="M193" s="4" t="str">
        <f t="shared" ref="M193:M224" si="189">IF($I193&lt;0,IF($C192="buy",($G193-$F192)*100000,($F192-$G193)*100000),"")</f>
        <v/>
      </c>
    </row>
    <row r="194" spans="1:13" x14ac:dyDescent="0.3">
      <c r="A194">
        <v>584</v>
      </c>
      <c r="B194" s="1">
        <v>43647.791666666664</v>
      </c>
      <c r="C194" s="11" t="s">
        <v>2</v>
      </c>
      <c r="D194">
        <v>97</v>
      </c>
      <c r="E194">
        <v>0.01</v>
      </c>
      <c r="F194">
        <v>1.1306700000000001</v>
      </c>
      <c r="G194">
        <v>1.1356900000000001</v>
      </c>
      <c r="H194">
        <v>0</v>
      </c>
      <c r="I194" s="12"/>
      <c r="L194" s="3"/>
      <c r="M194" s="4"/>
    </row>
    <row r="195" spans="1:13" x14ac:dyDescent="0.3">
      <c r="A195">
        <v>586</v>
      </c>
      <c r="B195" s="1">
        <v>43647.881944444445</v>
      </c>
      <c r="C195" s="11" t="s">
        <v>1</v>
      </c>
      <c r="D195">
        <v>97</v>
      </c>
      <c r="E195">
        <v>0.01</v>
      </c>
      <c r="F195">
        <v>1.12863</v>
      </c>
      <c r="G195">
        <v>1.12863</v>
      </c>
      <c r="H195">
        <v>0</v>
      </c>
      <c r="I195" s="12">
        <v>2.04</v>
      </c>
      <c r="J195">
        <v>350.32</v>
      </c>
      <c r="L195" s="3">
        <f t="shared" ref="L195:L226" si="190">IF($I195&gt;0,IF($C194="buy",($G195-$F194)*100000,($F194-$G195)*100000),"")</f>
        <v>204.00000000000418</v>
      </c>
      <c r="M195" s="4" t="str">
        <f t="shared" ref="M195:M226" si="191">IF($I195&lt;0,IF($C194="buy",($G195-$F194)*100000,($F194-$G195)*100000),"")</f>
        <v/>
      </c>
    </row>
    <row r="196" spans="1:13" x14ac:dyDescent="0.3">
      <c r="A196">
        <v>587</v>
      </c>
      <c r="B196" s="1">
        <v>43664.895833333336</v>
      </c>
      <c r="C196" s="11" t="s">
        <v>0</v>
      </c>
      <c r="D196">
        <v>98</v>
      </c>
      <c r="E196">
        <v>0.01</v>
      </c>
      <c r="F196">
        <v>1.12544</v>
      </c>
      <c r="G196">
        <v>1.1204099999999999</v>
      </c>
      <c r="H196">
        <v>0</v>
      </c>
      <c r="I196" s="12"/>
      <c r="L196" s="3"/>
      <c r="M196" s="4"/>
    </row>
    <row r="197" spans="1:13" x14ac:dyDescent="0.3">
      <c r="A197">
        <v>589</v>
      </c>
      <c r="B197" s="1">
        <v>43664.954861111109</v>
      </c>
      <c r="C197" s="11" t="s">
        <v>1</v>
      </c>
      <c r="D197">
        <v>98</v>
      </c>
      <c r="E197">
        <v>0.01</v>
      </c>
      <c r="F197">
        <v>1.1274500000000001</v>
      </c>
      <c r="G197">
        <v>1.1274500000000001</v>
      </c>
      <c r="H197">
        <v>0</v>
      </c>
      <c r="I197" s="12">
        <v>2.0099999999999998</v>
      </c>
      <c r="J197">
        <v>352.33</v>
      </c>
      <c r="L197" s="3">
        <f t="shared" ref="L197:L228" si="192">IF($I197&gt;0,IF($C196="buy",($G197-$F196)*100000,($F196-$G197)*100000),"")</f>
        <v>201.00000000000674</v>
      </c>
      <c r="M197" s="4" t="str">
        <f t="shared" ref="M197:M228" si="193">IF($I197&lt;0,IF($C196="buy",($G197-$F196)*100000,($F196-$G197)*100000),"")</f>
        <v/>
      </c>
    </row>
    <row r="198" spans="1:13" x14ac:dyDescent="0.3">
      <c r="A198">
        <v>590</v>
      </c>
      <c r="B198" s="1">
        <v>43684.791666666664</v>
      </c>
      <c r="C198" s="11" t="s">
        <v>0</v>
      </c>
      <c r="D198">
        <v>99</v>
      </c>
      <c r="E198">
        <v>0.01</v>
      </c>
      <c r="F198">
        <v>1.12355</v>
      </c>
      <c r="G198">
        <v>1.11852</v>
      </c>
      <c r="H198">
        <v>0</v>
      </c>
      <c r="I198" s="12"/>
      <c r="L198" s="3"/>
      <c r="M198" s="4"/>
    </row>
    <row r="199" spans="1:13" x14ac:dyDescent="0.3">
      <c r="A199">
        <v>591</v>
      </c>
      <c r="B199" s="1">
        <v>43685.657638888886</v>
      </c>
      <c r="C199" s="11" t="s">
        <v>1</v>
      </c>
      <c r="D199">
        <v>99</v>
      </c>
      <c r="E199">
        <v>0.01</v>
      </c>
      <c r="F199">
        <v>1.11852</v>
      </c>
      <c r="G199">
        <v>1.11852</v>
      </c>
      <c r="H199">
        <v>0</v>
      </c>
      <c r="I199" s="12">
        <v>-5.0199999999999996</v>
      </c>
      <c r="J199">
        <v>347.31</v>
      </c>
      <c r="L199" s="3" t="str">
        <f t="shared" ref="L199:L230" si="194">IF($I199&gt;0,IF($C198="buy",($G199-$F198)*100000,($F198-$G199)*100000),"")</f>
        <v/>
      </c>
      <c r="M199" s="4">
        <f t="shared" ref="M199:M230" si="195">IF($I199&lt;0,IF($C198="buy",($G199-$F198)*100000,($F198-$G199)*100000),"")</f>
        <v>-503.00000000000898</v>
      </c>
    </row>
    <row r="200" spans="1:13" x14ac:dyDescent="0.3">
      <c r="A200">
        <v>592</v>
      </c>
      <c r="B200" s="1">
        <v>43686.791666666664</v>
      </c>
      <c r="C200" s="11" t="s">
        <v>0</v>
      </c>
      <c r="D200">
        <v>100</v>
      </c>
      <c r="E200">
        <v>0.01</v>
      </c>
      <c r="F200">
        <v>1.1221300000000001</v>
      </c>
      <c r="G200">
        <v>1.1171199999999999</v>
      </c>
      <c r="H200">
        <v>0</v>
      </c>
      <c r="I200" s="12"/>
      <c r="L200" s="3"/>
      <c r="M200" s="4"/>
    </row>
    <row r="201" spans="1:13" x14ac:dyDescent="0.3">
      <c r="A201">
        <v>593</v>
      </c>
      <c r="B201" s="1">
        <v>43689.431944444441</v>
      </c>
      <c r="C201" s="11" t="s">
        <v>1</v>
      </c>
      <c r="D201">
        <v>100</v>
      </c>
      <c r="E201">
        <v>0.01</v>
      </c>
      <c r="F201">
        <v>1.1171199999999999</v>
      </c>
      <c r="G201">
        <v>1.1171199999999999</v>
      </c>
      <c r="H201">
        <v>0</v>
      </c>
      <c r="I201" s="12">
        <v>-5.01</v>
      </c>
      <c r="J201">
        <v>342.3</v>
      </c>
      <c r="L201" s="3" t="str">
        <f t="shared" ref="L201:L232" si="196">IF($I201&gt;0,IF($C200="buy",($G201-$F200)*100000,($F200-$G201)*100000),"")</f>
        <v/>
      </c>
      <c r="M201" s="4">
        <f t="shared" ref="M201:M232" si="197">IF($I201&lt;0,IF($C200="buy",($G201-$F200)*100000,($F200-$G201)*100000),"")</f>
        <v>-501.00000000001808</v>
      </c>
    </row>
    <row r="202" spans="1:13" x14ac:dyDescent="0.3">
      <c r="A202">
        <v>594</v>
      </c>
      <c r="B202" s="1">
        <v>43690.8125</v>
      </c>
      <c r="C202" s="11" t="s">
        <v>2</v>
      </c>
      <c r="D202">
        <v>101</v>
      </c>
      <c r="E202">
        <v>0.01</v>
      </c>
      <c r="F202">
        <v>1.11738</v>
      </c>
      <c r="G202">
        <v>1.1224099999999999</v>
      </c>
      <c r="H202">
        <v>0</v>
      </c>
      <c r="I202" s="12"/>
      <c r="L202" s="3"/>
      <c r="M202" s="4"/>
    </row>
    <row r="203" spans="1:13" x14ac:dyDescent="0.3">
      <c r="A203">
        <v>601</v>
      </c>
      <c r="B203" s="1">
        <v>43691.720138888886</v>
      </c>
      <c r="C203" s="11" t="s">
        <v>1</v>
      </c>
      <c r="D203">
        <v>101</v>
      </c>
      <c r="E203">
        <v>0.01</v>
      </c>
      <c r="F203">
        <v>1.1148</v>
      </c>
      <c r="G203">
        <v>1.1148</v>
      </c>
      <c r="H203">
        <v>0</v>
      </c>
      <c r="I203" s="12">
        <v>2.57</v>
      </c>
      <c r="J203">
        <v>344.87</v>
      </c>
      <c r="L203" s="3">
        <f t="shared" ref="L203:L234" si="198">IF($I203&gt;0,IF($C202="buy",($G203-$F202)*100000,($F202-$G203)*100000),"")</f>
        <v>258.00000000000267</v>
      </c>
      <c r="M203" s="4" t="str">
        <f t="shared" ref="M203:M234" si="199">IF($I203&lt;0,IF($C202="buy",($G203-$F202)*100000,($F202-$G203)*100000),"")</f>
        <v/>
      </c>
    </row>
    <row r="204" spans="1:13" x14ac:dyDescent="0.3">
      <c r="A204">
        <v>602</v>
      </c>
      <c r="B204" s="1">
        <v>43691.875</v>
      </c>
      <c r="C204" s="11" t="s">
        <v>2</v>
      </c>
      <c r="D204">
        <v>102</v>
      </c>
      <c r="E204">
        <v>0.01</v>
      </c>
      <c r="F204">
        <v>1.11412</v>
      </c>
      <c r="G204">
        <v>1.11917</v>
      </c>
      <c r="H204">
        <v>0</v>
      </c>
      <c r="I204" s="12"/>
      <c r="L204" s="3"/>
      <c r="M204" s="4"/>
    </row>
    <row r="205" spans="1:13" x14ac:dyDescent="0.3">
      <c r="A205">
        <v>612</v>
      </c>
      <c r="B205" s="1">
        <v>43692.706944444442</v>
      </c>
      <c r="C205" s="11" t="s">
        <v>1</v>
      </c>
      <c r="D205">
        <v>102</v>
      </c>
      <c r="E205">
        <v>0.01</v>
      </c>
      <c r="F205">
        <v>1.1112899999999999</v>
      </c>
      <c r="G205">
        <v>1.1112899999999999</v>
      </c>
      <c r="H205">
        <v>0</v>
      </c>
      <c r="I205" s="12">
        <v>2.8</v>
      </c>
      <c r="J205">
        <v>347.67</v>
      </c>
      <c r="L205" s="3">
        <f t="shared" ref="L205:L236" si="200">IF($I205&gt;0,IF($C204="buy",($G205-$F204)*100000,($F204-$G205)*100000),"")</f>
        <v>283.00000000001103</v>
      </c>
      <c r="M205" s="4" t="str">
        <f t="shared" ref="M205:M236" si="201">IF($I205&lt;0,IF($C204="buy",($G205-$F204)*100000,($F204-$G205)*100000),"")</f>
        <v/>
      </c>
    </row>
    <row r="206" spans="1:13" x14ac:dyDescent="0.3">
      <c r="A206">
        <v>613</v>
      </c>
      <c r="B206" s="1">
        <v>43692.791666666664</v>
      </c>
      <c r="C206" s="11" t="s">
        <v>2</v>
      </c>
      <c r="D206">
        <v>103</v>
      </c>
      <c r="E206">
        <v>0.01</v>
      </c>
      <c r="F206">
        <v>1.11033</v>
      </c>
      <c r="G206">
        <v>1.1153500000000001</v>
      </c>
      <c r="H206">
        <v>0</v>
      </c>
      <c r="I206" s="12"/>
      <c r="L206" s="3"/>
      <c r="M206" s="4"/>
    </row>
    <row r="207" spans="1:13" x14ac:dyDescent="0.3">
      <c r="A207">
        <v>618</v>
      </c>
      <c r="B207" s="1">
        <v>43693.570138888892</v>
      </c>
      <c r="C207" s="11" t="s">
        <v>1</v>
      </c>
      <c r="D207">
        <v>103</v>
      </c>
      <c r="E207">
        <v>0.01</v>
      </c>
      <c r="F207">
        <v>1.1080099999999999</v>
      </c>
      <c r="G207">
        <v>1.1080099999999999</v>
      </c>
      <c r="H207">
        <v>0</v>
      </c>
      <c r="I207" s="12">
        <v>2.31</v>
      </c>
      <c r="J207">
        <v>349.98</v>
      </c>
      <c r="L207" s="3">
        <f t="shared" ref="L207:L238" si="202">IF($I207&gt;0,IF($C206="buy",($G207-$F206)*100000,($F206-$G207)*100000),"")</f>
        <v>232.00000000000998</v>
      </c>
      <c r="M207" s="4" t="str">
        <f t="shared" ref="M207:M238" si="203">IF($I207&lt;0,IF($C206="buy",($G207-$F206)*100000,($F206-$G207)*100000),"")</f>
        <v/>
      </c>
    </row>
    <row r="208" spans="1:13" x14ac:dyDescent="0.3">
      <c r="A208">
        <v>619</v>
      </c>
      <c r="B208" s="1">
        <v>43720.916666666664</v>
      </c>
      <c r="C208" s="11" t="s">
        <v>0</v>
      </c>
      <c r="D208">
        <v>104</v>
      </c>
      <c r="E208">
        <v>0.01</v>
      </c>
      <c r="F208">
        <v>1.1073999999999999</v>
      </c>
      <c r="G208">
        <v>1.1023799999999999</v>
      </c>
      <c r="H208">
        <v>0</v>
      </c>
      <c r="I208" s="12"/>
      <c r="L208" s="3"/>
      <c r="M208" s="4"/>
    </row>
    <row r="209" spans="1:13" x14ac:dyDescent="0.3">
      <c r="A209">
        <v>628</v>
      </c>
      <c r="B209" s="1">
        <v>43721.42291666667</v>
      </c>
      <c r="C209" s="11" t="s">
        <v>1</v>
      </c>
      <c r="D209">
        <v>104</v>
      </c>
      <c r="E209">
        <v>0.01</v>
      </c>
      <c r="F209">
        <v>1.1101399999999999</v>
      </c>
      <c r="G209">
        <v>1.1101399999999999</v>
      </c>
      <c r="H209">
        <v>0</v>
      </c>
      <c r="I209" s="12">
        <v>2.74</v>
      </c>
      <c r="J209">
        <v>352.72</v>
      </c>
      <c r="L209" s="3">
        <f t="shared" ref="L209:L240" si="204">IF($I209&gt;0,IF($C208="buy",($G209-$F208)*100000,($F208-$G209)*100000),"")</f>
        <v>273.99999999999648</v>
      </c>
      <c r="M209" s="4" t="str">
        <f t="shared" ref="M209:M240" si="205">IF($I209&lt;0,IF($C208="buy",($G209-$F208)*100000,($F208-$G209)*100000),"")</f>
        <v/>
      </c>
    </row>
    <row r="210" spans="1:13" x14ac:dyDescent="0.3">
      <c r="A210">
        <v>629</v>
      </c>
      <c r="B210" s="1">
        <v>43725.854166666664</v>
      </c>
      <c r="C210" s="11" t="s">
        <v>0</v>
      </c>
      <c r="D210">
        <v>105</v>
      </c>
      <c r="E210">
        <v>0.01</v>
      </c>
      <c r="F210">
        <v>1.10714</v>
      </c>
      <c r="G210">
        <v>1.1021099999999999</v>
      </c>
      <c r="H210">
        <v>0</v>
      </c>
      <c r="I210" s="12"/>
      <c r="L210" s="3"/>
      <c r="M210" s="4"/>
    </row>
    <row r="211" spans="1:13" x14ac:dyDescent="0.3">
      <c r="A211">
        <v>630</v>
      </c>
      <c r="B211" s="1">
        <v>43726.905555555553</v>
      </c>
      <c r="C211" s="11" t="s">
        <v>1</v>
      </c>
      <c r="D211">
        <v>105</v>
      </c>
      <c r="E211">
        <v>0.01</v>
      </c>
      <c r="F211">
        <v>1.1021099999999999</v>
      </c>
      <c r="G211">
        <v>1.1021099999999999</v>
      </c>
      <c r="H211">
        <v>0</v>
      </c>
      <c r="I211" s="12">
        <v>-5.03</v>
      </c>
      <c r="J211">
        <v>347.7</v>
      </c>
      <c r="L211" s="3" t="str">
        <f t="shared" ref="L211:L242" si="206">IF($I211&gt;0,IF($C210="buy",($G211-$F210)*100000,($F210-$G211)*100000),"")</f>
        <v/>
      </c>
      <c r="M211" s="4">
        <f t="shared" ref="M211:M242" si="207">IF($I211&lt;0,IF($C210="buy",($G211-$F210)*100000,($F210-$G211)*100000),"")</f>
        <v>-503.00000000000898</v>
      </c>
    </row>
    <row r="212" spans="1:13" x14ac:dyDescent="0.3">
      <c r="A212">
        <v>631</v>
      </c>
      <c r="B212" s="1">
        <v>43733.791666666664</v>
      </c>
      <c r="C212" s="11" t="s">
        <v>2</v>
      </c>
      <c r="D212">
        <v>106</v>
      </c>
      <c r="E212">
        <v>0.01</v>
      </c>
      <c r="F212">
        <v>1.0948800000000001</v>
      </c>
      <c r="G212">
        <v>1.0999099999999999</v>
      </c>
      <c r="H212">
        <v>0</v>
      </c>
      <c r="I212" s="12"/>
      <c r="L212" s="3"/>
      <c r="M212" s="4"/>
    </row>
    <row r="213" spans="1:13" x14ac:dyDescent="0.3">
      <c r="A213">
        <v>633</v>
      </c>
      <c r="B213" s="1">
        <v>43734.573611111111</v>
      </c>
      <c r="C213" s="11" t="s">
        <v>1</v>
      </c>
      <c r="D213">
        <v>106</v>
      </c>
      <c r="E213">
        <v>0.01</v>
      </c>
      <c r="F213">
        <v>1.0928599999999999</v>
      </c>
      <c r="G213">
        <v>1.0928599999999999</v>
      </c>
      <c r="H213">
        <v>0</v>
      </c>
      <c r="I213" s="12">
        <v>1.99</v>
      </c>
      <c r="J213">
        <v>349.69</v>
      </c>
      <c r="L213" s="3">
        <f t="shared" ref="L213:L244" si="208">IF($I213&gt;0,IF($C212="buy",($G213-$F212)*100000,($F212-$G213)*100000),"")</f>
        <v>202.00000000001327</v>
      </c>
      <c r="M213" s="4" t="str">
        <f t="shared" ref="M213:M244" si="209">IF($I213&lt;0,IF($C212="buy",($G213-$F212)*100000,($F212-$G213)*100000),"")</f>
        <v/>
      </c>
    </row>
    <row r="214" spans="1:13" x14ac:dyDescent="0.3">
      <c r="A214">
        <v>634</v>
      </c>
      <c r="B214" s="1">
        <v>43739.895833333336</v>
      </c>
      <c r="C214" s="11" t="s">
        <v>0</v>
      </c>
      <c r="D214">
        <v>107</v>
      </c>
      <c r="E214">
        <v>0.01</v>
      </c>
      <c r="F214">
        <v>1.0934699999999999</v>
      </c>
      <c r="G214">
        <v>1.0884400000000001</v>
      </c>
      <c r="H214">
        <v>0</v>
      </c>
      <c r="I214" s="12"/>
      <c r="L214" s="3"/>
      <c r="M214" s="4"/>
    </row>
    <row r="215" spans="1:13" x14ac:dyDescent="0.3">
      <c r="A215">
        <v>639</v>
      </c>
      <c r="B215" s="1">
        <v>43740.875694444447</v>
      </c>
      <c r="C215" s="11" t="s">
        <v>1</v>
      </c>
      <c r="D215">
        <v>107</v>
      </c>
      <c r="E215">
        <v>0.01</v>
      </c>
      <c r="F215">
        <v>1.09579</v>
      </c>
      <c r="G215">
        <v>1.09579</v>
      </c>
      <c r="H215">
        <v>0</v>
      </c>
      <c r="I215" s="12">
        <v>2.3199999999999998</v>
      </c>
      <c r="J215">
        <v>352.01</v>
      </c>
      <c r="L215" s="3">
        <f t="shared" ref="L215:L246" si="210">IF($I215&gt;0,IF($C214="buy",($G215-$F214)*100000,($F214-$G215)*100000),"")</f>
        <v>232.00000000000998</v>
      </c>
      <c r="M215" s="4" t="str">
        <f t="shared" ref="M215:M246" si="211">IF($I215&lt;0,IF($C214="buy",($G215-$F214)*100000,($F214-$G215)*100000),"")</f>
        <v/>
      </c>
    </row>
    <row r="216" spans="1:13" x14ac:dyDescent="0.3">
      <c r="A216">
        <v>640</v>
      </c>
      <c r="B216" s="1">
        <v>43740.895833333336</v>
      </c>
      <c r="C216" s="11" t="s">
        <v>0</v>
      </c>
      <c r="D216">
        <v>108</v>
      </c>
      <c r="E216">
        <v>0.01</v>
      </c>
      <c r="F216">
        <v>1.0960300000000001</v>
      </c>
      <c r="G216">
        <v>1.0910200000000001</v>
      </c>
      <c r="H216">
        <v>0</v>
      </c>
      <c r="I216" s="12"/>
      <c r="L216" s="3"/>
      <c r="M216" s="4"/>
    </row>
    <row r="217" spans="1:13" x14ac:dyDescent="0.3">
      <c r="A217">
        <v>642</v>
      </c>
      <c r="B217" s="1">
        <v>43741.708333333336</v>
      </c>
      <c r="C217" s="11" t="s">
        <v>1</v>
      </c>
      <c r="D217">
        <v>108</v>
      </c>
      <c r="E217">
        <v>0.01</v>
      </c>
      <c r="F217">
        <v>1.09805</v>
      </c>
      <c r="G217">
        <v>1.09805</v>
      </c>
      <c r="H217">
        <v>0</v>
      </c>
      <c r="I217" s="12">
        <v>2.0299999999999998</v>
      </c>
      <c r="J217">
        <v>354.04</v>
      </c>
      <c r="L217" s="3">
        <f t="shared" ref="L217:L248" si="212">IF($I217&gt;0,IF($C216="buy",($G217-$F216)*100000,($F216-$G217)*100000),"")</f>
        <v>201.99999999999108</v>
      </c>
      <c r="M217" s="4" t="str">
        <f t="shared" ref="M217:M248" si="213">IF($I217&lt;0,IF($C216="buy",($G217-$F216)*100000,($F216-$G217)*100000),"")</f>
        <v/>
      </c>
    </row>
    <row r="218" spans="1:13" x14ac:dyDescent="0.3">
      <c r="A218">
        <v>643</v>
      </c>
      <c r="B218" s="1">
        <v>43741.791666666664</v>
      </c>
      <c r="C218" s="11" t="s">
        <v>0</v>
      </c>
      <c r="D218">
        <v>109</v>
      </c>
      <c r="E218">
        <v>0.01</v>
      </c>
      <c r="F218">
        <v>1.09904</v>
      </c>
      <c r="G218">
        <v>1.09402</v>
      </c>
      <c r="H218">
        <v>0</v>
      </c>
      <c r="I218" s="12"/>
      <c r="L218" s="3"/>
      <c r="M218" s="4"/>
    </row>
    <row r="219" spans="1:13" x14ac:dyDescent="0.3">
      <c r="A219">
        <v>648</v>
      </c>
      <c r="B219" s="1">
        <v>43748.451388888891</v>
      </c>
      <c r="C219" s="11" t="s">
        <v>1</v>
      </c>
      <c r="D219">
        <v>109</v>
      </c>
      <c r="E219">
        <v>0.01</v>
      </c>
      <c r="F219">
        <v>1.1013599999999999</v>
      </c>
      <c r="G219">
        <v>1.1013599999999999</v>
      </c>
      <c r="H219">
        <v>0</v>
      </c>
      <c r="I219" s="12">
        <v>2.34</v>
      </c>
      <c r="J219">
        <v>356.38</v>
      </c>
      <c r="L219" s="3">
        <f t="shared" ref="L219:L250" si="214">IF($I219&gt;0,IF($C218="buy",($G219-$F218)*100000,($F218-$G219)*100000),"")</f>
        <v>231.99999999998778</v>
      </c>
      <c r="M219" s="4" t="str">
        <f t="shared" ref="M219:M250" si="215">IF($I219&lt;0,IF($C218="buy",($G219-$F218)*100000,($F218-$G219)*100000),"")</f>
        <v/>
      </c>
    </row>
    <row r="220" spans="1:13" x14ac:dyDescent="0.3">
      <c r="A220">
        <v>649</v>
      </c>
      <c r="B220" s="1">
        <v>43754.791666666664</v>
      </c>
      <c r="C220" s="11" t="s">
        <v>0</v>
      </c>
      <c r="D220">
        <v>110</v>
      </c>
      <c r="E220">
        <v>0.01</v>
      </c>
      <c r="F220">
        <v>1.10748</v>
      </c>
      <c r="G220">
        <v>1.10246</v>
      </c>
      <c r="H220">
        <v>0</v>
      </c>
      <c r="I220" s="12"/>
      <c r="L220" s="3"/>
      <c r="M220" s="4"/>
    </row>
    <row r="221" spans="1:13" x14ac:dyDescent="0.3">
      <c r="A221">
        <v>688</v>
      </c>
      <c r="B221" s="1">
        <v>43755.527083333334</v>
      </c>
      <c r="C221" s="11" t="s">
        <v>1</v>
      </c>
      <c r="D221">
        <v>110</v>
      </c>
      <c r="E221">
        <v>0.01</v>
      </c>
      <c r="F221">
        <v>1.11347</v>
      </c>
      <c r="G221">
        <v>1.11347</v>
      </c>
      <c r="H221">
        <v>0</v>
      </c>
      <c r="I221" s="12">
        <v>6</v>
      </c>
      <c r="J221">
        <v>362.38</v>
      </c>
      <c r="L221" s="3">
        <f t="shared" ref="L221:L252" si="216">IF($I221&gt;0,IF($C220="buy",($G221-$F220)*100000,($F220-$G221)*100000),"")</f>
        <v>598.99999999999397</v>
      </c>
      <c r="M221" s="4" t="str">
        <f t="shared" ref="M221:M252" si="217">IF($I221&lt;0,IF($C220="buy",($G221-$F220)*100000,($F220-$G221)*100000),"")</f>
        <v/>
      </c>
    </row>
    <row r="222" spans="1:13" x14ac:dyDescent="0.3">
      <c r="A222">
        <v>689</v>
      </c>
      <c r="B222" s="1">
        <v>43763.791666666664</v>
      </c>
      <c r="C222" s="11" t="s">
        <v>2</v>
      </c>
      <c r="D222">
        <v>111</v>
      </c>
      <c r="E222">
        <v>0.01</v>
      </c>
      <c r="F222">
        <v>1.10809</v>
      </c>
      <c r="G222">
        <v>1.1131200000000001</v>
      </c>
      <c r="H222">
        <v>0</v>
      </c>
      <c r="I222" s="12"/>
      <c r="L222" s="3"/>
      <c r="M222" s="4"/>
    </row>
    <row r="223" spans="1:13" x14ac:dyDescent="0.3">
      <c r="A223">
        <v>690</v>
      </c>
      <c r="B223" s="1">
        <v>43768.917361111111</v>
      </c>
      <c r="C223" s="11" t="s">
        <v>1</v>
      </c>
      <c r="D223">
        <v>111</v>
      </c>
      <c r="E223">
        <v>0.01</v>
      </c>
      <c r="F223">
        <v>1.1131200000000001</v>
      </c>
      <c r="G223">
        <v>1.1131200000000001</v>
      </c>
      <c r="H223">
        <v>0</v>
      </c>
      <c r="I223" s="12">
        <v>-5.0599999999999996</v>
      </c>
      <c r="J223">
        <v>357.32</v>
      </c>
      <c r="L223" s="3" t="str">
        <f t="shared" ref="L223:L269" si="218">IF($I223&gt;0,IF($C222="buy",($G223-$F222)*100000,($F222-$G223)*100000),"")</f>
        <v/>
      </c>
      <c r="M223" s="4">
        <f t="shared" ref="M223:M269" si="219">IF($I223&lt;0,IF($C222="buy",($G223-$F222)*100000,($F222-$G223)*100000),"")</f>
        <v>-503.00000000000898</v>
      </c>
    </row>
    <row r="224" spans="1:13" x14ac:dyDescent="0.3">
      <c r="A224">
        <v>691</v>
      </c>
      <c r="B224" s="1">
        <v>43768.9375</v>
      </c>
      <c r="C224" s="11" t="s">
        <v>0</v>
      </c>
      <c r="D224">
        <v>112</v>
      </c>
      <c r="E224">
        <v>0.01</v>
      </c>
      <c r="F224">
        <v>1.1144700000000001</v>
      </c>
      <c r="G224">
        <v>1.10944</v>
      </c>
      <c r="H224">
        <v>0</v>
      </c>
      <c r="I224" s="12"/>
      <c r="L224" s="3"/>
      <c r="M224" s="4"/>
    </row>
    <row r="225" spans="1:13" x14ac:dyDescent="0.3">
      <c r="A225">
        <v>693</v>
      </c>
      <c r="B225" s="1">
        <v>43769.218055555553</v>
      </c>
      <c r="C225" s="11" t="s">
        <v>1</v>
      </c>
      <c r="D225">
        <v>112</v>
      </c>
      <c r="E225">
        <v>0.01</v>
      </c>
      <c r="F225">
        <v>1.1164799999999999</v>
      </c>
      <c r="G225">
        <v>1.1164799999999999</v>
      </c>
      <c r="H225">
        <v>0</v>
      </c>
      <c r="I225" s="12">
        <v>2.02</v>
      </c>
      <c r="J225">
        <v>359.34</v>
      </c>
      <c r="L225" s="3">
        <f t="shared" ref="L225:L269" si="220">IF($I225&gt;0,IF($C224="buy",($G225-$F224)*100000,($F224-$G225)*100000),"")</f>
        <v>200.99999999998454</v>
      </c>
      <c r="M225" s="4" t="str">
        <f t="shared" ref="M225:M269" si="221">IF($I225&lt;0,IF($C224="buy",($G225-$F224)*100000,($F224-$G225)*100000),"")</f>
        <v/>
      </c>
    </row>
    <row r="226" spans="1:13" x14ac:dyDescent="0.3">
      <c r="A226">
        <v>694</v>
      </c>
      <c r="B226" s="1">
        <v>43773.895833333336</v>
      </c>
      <c r="C226" s="11" t="s">
        <v>2</v>
      </c>
      <c r="D226">
        <v>113</v>
      </c>
      <c r="E226">
        <v>0.01</v>
      </c>
      <c r="F226">
        <v>1.1128899999999999</v>
      </c>
      <c r="G226">
        <v>1.1178999999999999</v>
      </c>
      <c r="H226">
        <v>0</v>
      </c>
      <c r="I226" s="12"/>
      <c r="L226" s="3"/>
      <c r="M226" s="4"/>
    </row>
    <row r="227" spans="1:13" x14ac:dyDescent="0.3">
      <c r="A227">
        <v>704</v>
      </c>
      <c r="B227" s="1">
        <v>43774.65902777778</v>
      </c>
      <c r="C227" s="11" t="s">
        <v>1</v>
      </c>
      <c r="D227">
        <v>113</v>
      </c>
      <c r="E227">
        <v>0.01</v>
      </c>
      <c r="F227">
        <v>1.1100399999999999</v>
      </c>
      <c r="G227">
        <v>1.1100399999999999</v>
      </c>
      <c r="H227">
        <v>0</v>
      </c>
      <c r="I227" s="12">
        <v>2.84</v>
      </c>
      <c r="J227">
        <v>362.18</v>
      </c>
      <c r="L227" s="3">
        <f t="shared" ref="L227:L269" si="222">IF($I227&gt;0,IF($C226="buy",($G227-$F226)*100000,($F226-$G227)*100000),"")</f>
        <v>285.00000000000193</v>
      </c>
      <c r="M227" s="4" t="str">
        <f t="shared" ref="M227:M269" si="223">IF($I227&lt;0,IF($C226="buy",($G227-$F226)*100000,($F226-$G227)*100000),"")</f>
        <v/>
      </c>
    </row>
    <row r="228" spans="1:13" x14ac:dyDescent="0.3">
      <c r="A228">
        <v>705</v>
      </c>
      <c r="B228" s="1">
        <v>43783.875</v>
      </c>
      <c r="C228" s="11" t="s">
        <v>0</v>
      </c>
      <c r="D228">
        <v>114</v>
      </c>
      <c r="E228">
        <v>0.01</v>
      </c>
      <c r="F228">
        <v>1.1026800000000001</v>
      </c>
      <c r="G228">
        <v>1.0976600000000001</v>
      </c>
      <c r="H228">
        <v>0</v>
      </c>
      <c r="I228" s="12"/>
      <c r="L228" s="3"/>
      <c r="M228" s="4"/>
    </row>
    <row r="229" spans="1:13" x14ac:dyDescent="0.3">
      <c r="A229">
        <v>710</v>
      </c>
      <c r="B229" s="1">
        <v>43784.74722222222</v>
      </c>
      <c r="C229" s="11" t="s">
        <v>1</v>
      </c>
      <c r="D229">
        <v>114</v>
      </c>
      <c r="E229">
        <v>0.01</v>
      </c>
      <c r="F229">
        <v>1.1049800000000001</v>
      </c>
      <c r="G229">
        <v>1.1049800000000001</v>
      </c>
      <c r="H229">
        <v>0</v>
      </c>
      <c r="I229" s="12">
        <v>2.2999999999999998</v>
      </c>
      <c r="J229">
        <v>364.48</v>
      </c>
      <c r="L229" s="3">
        <f t="shared" ref="L229:L269" si="224">IF($I229&gt;0,IF($C228="buy",($G229-$F228)*100000,($F228-$G229)*100000),"")</f>
        <v>229.99999999999687</v>
      </c>
      <c r="M229" s="4" t="str">
        <f t="shared" ref="M229:M269" si="225">IF($I229&lt;0,IF($C228="buy",($G229-$F228)*100000,($F228-$G229)*100000),"")</f>
        <v/>
      </c>
    </row>
    <row r="230" spans="1:13" x14ac:dyDescent="0.3">
      <c r="A230">
        <v>711</v>
      </c>
      <c r="B230" s="1">
        <v>43791.9375</v>
      </c>
      <c r="C230" s="11" t="s">
        <v>2</v>
      </c>
      <c r="D230">
        <v>115</v>
      </c>
      <c r="E230">
        <v>0.01</v>
      </c>
      <c r="F230">
        <v>1.10198</v>
      </c>
      <c r="G230">
        <v>1.107</v>
      </c>
      <c r="H230">
        <v>0</v>
      </c>
      <c r="I230" s="12"/>
      <c r="L230" s="3"/>
      <c r="M230" s="4"/>
    </row>
    <row r="231" spans="1:13" x14ac:dyDescent="0.3">
      <c r="A231">
        <v>714</v>
      </c>
      <c r="B231" s="1">
        <v>43796.708333333336</v>
      </c>
      <c r="C231" s="11" t="s">
        <v>1</v>
      </c>
      <c r="D231">
        <v>115</v>
      </c>
      <c r="E231">
        <v>0.01</v>
      </c>
      <c r="F231">
        <v>1.09981</v>
      </c>
      <c r="G231">
        <v>1.09981</v>
      </c>
      <c r="H231">
        <v>0</v>
      </c>
      <c r="I231" s="12">
        <v>2.14</v>
      </c>
      <c r="J231">
        <v>366.62</v>
      </c>
      <c r="L231" s="3">
        <f t="shared" ref="L231:L269" si="226">IF($I231&gt;0,IF($C230="buy",($G231-$F230)*100000,($F230-$G231)*100000),"")</f>
        <v>217.00000000000051</v>
      </c>
      <c r="M231" s="4" t="str">
        <f t="shared" ref="M231:M269" si="227">IF($I231&lt;0,IF($C230="buy",($G231-$F230)*100000,($F230-$G231)*100000),"")</f>
        <v/>
      </c>
    </row>
    <row r="232" spans="1:13" x14ac:dyDescent="0.3">
      <c r="A232">
        <v>715</v>
      </c>
      <c r="B232" s="1">
        <v>43810.895833333336</v>
      </c>
      <c r="C232" s="11" t="s">
        <v>0</v>
      </c>
      <c r="D232">
        <v>116</v>
      </c>
      <c r="E232">
        <v>0.01</v>
      </c>
      <c r="F232">
        <v>1.11094</v>
      </c>
      <c r="G232">
        <v>1.10589</v>
      </c>
      <c r="H232">
        <v>0</v>
      </c>
      <c r="I232" s="12"/>
      <c r="L232" s="3"/>
      <c r="M232" s="4"/>
    </row>
    <row r="233" spans="1:13" x14ac:dyDescent="0.3">
      <c r="A233">
        <v>723</v>
      </c>
      <c r="B233" s="1">
        <v>43810.913888888892</v>
      </c>
      <c r="C233" s="11" t="s">
        <v>1</v>
      </c>
      <c r="D233">
        <v>116</v>
      </c>
      <c r="E233">
        <v>0.01</v>
      </c>
      <c r="F233">
        <v>1.1136200000000001</v>
      </c>
      <c r="G233">
        <v>1.1136200000000001</v>
      </c>
      <c r="H233">
        <v>0</v>
      </c>
      <c r="I233" s="12">
        <v>2.68</v>
      </c>
      <c r="J233">
        <v>369.3</v>
      </c>
      <c r="L233" s="3">
        <f t="shared" ref="L233:L269" si="228">IF($I233&gt;0,IF($C232="buy",($G233-$F232)*100000,($F232-$G233)*100000),"")</f>
        <v>268.00000000000159</v>
      </c>
      <c r="M233" s="4" t="str">
        <f t="shared" ref="M233:M269" si="229">IF($I233&lt;0,IF($C232="buy",($G233-$F232)*100000,($F232-$G233)*100000),"")</f>
        <v/>
      </c>
    </row>
    <row r="234" spans="1:13" x14ac:dyDescent="0.3">
      <c r="A234">
        <v>724</v>
      </c>
      <c r="B234" s="1">
        <v>43819.791666666664</v>
      </c>
      <c r="C234" s="11" t="s">
        <v>2</v>
      </c>
      <c r="D234">
        <v>117</v>
      </c>
      <c r="E234">
        <v>0.01</v>
      </c>
      <c r="F234">
        <v>1.1075600000000001</v>
      </c>
      <c r="G234">
        <v>1.1125799999999999</v>
      </c>
      <c r="H234">
        <v>0</v>
      </c>
      <c r="I234" s="12"/>
      <c r="L234" s="3"/>
      <c r="M234" s="4"/>
    </row>
    <row r="235" spans="1:13" x14ac:dyDescent="0.3">
      <c r="A235">
        <v>725</v>
      </c>
      <c r="B235" s="1">
        <v>43826.399305555555</v>
      </c>
      <c r="C235" s="11" t="s">
        <v>1</v>
      </c>
      <c r="D235">
        <v>117</v>
      </c>
      <c r="E235">
        <v>0.01</v>
      </c>
      <c r="F235">
        <v>1.1125799999999999</v>
      </c>
      <c r="G235">
        <v>1.1125799999999999</v>
      </c>
      <c r="H235">
        <v>0</v>
      </c>
      <c r="I235" s="12">
        <v>-5.09</v>
      </c>
      <c r="J235">
        <v>364.21</v>
      </c>
      <c r="L235" s="3" t="str">
        <f t="shared" ref="L235:L269" si="230">IF($I235&gt;0,IF($C234="buy",($G235-$F234)*100000,($F234-$G235)*100000),"")</f>
        <v/>
      </c>
      <c r="M235" s="4">
        <f t="shared" ref="M235:M269" si="231">IF($I235&lt;0,IF($C234="buy",($G235-$F234)*100000,($F234-$G235)*100000),"")</f>
        <v>-501.99999999998022</v>
      </c>
    </row>
    <row r="236" spans="1:13" x14ac:dyDescent="0.3">
      <c r="A236">
        <v>726</v>
      </c>
      <c r="B236" s="1">
        <v>43832.791666666664</v>
      </c>
      <c r="C236" s="11" t="s">
        <v>2</v>
      </c>
      <c r="D236">
        <v>118</v>
      </c>
      <c r="E236">
        <v>0.01</v>
      </c>
      <c r="F236">
        <v>1.1166100000000001</v>
      </c>
      <c r="G236">
        <v>1.12165</v>
      </c>
      <c r="H236">
        <v>0</v>
      </c>
      <c r="I236" s="12"/>
      <c r="L236" s="3"/>
      <c r="M236" s="4"/>
    </row>
    <row r="237" spans="1:13" x14ac:dyDescent="0.3">
      <c r="A237">
        <v>736</v>
      </c>
      <c r="B237" s="1">
        <v>43833.513194444444</v>
      </c>
      <c r="C237" s="11" t="s">
        <v>1</v>
      </c>
      <c r="D237">
        <v>118</v>
      </c>
      <c r="E237">
        <v>0.01</v>
      </c>
      <c r="F237">
        <v>1.11375</v>
      </c>
      <c r="G237">
        <v>1.11375</v>
      </c>
      <c r="H237">
        <v>0</v>
      </c>
      <c r="I237" s="12">
        <v>2.85</v>
      </c>
      <c r="J237">
        <v>367.06</v>
      </c>
      <c r="L237" s="3">
        <f t="shared" ref="L237:L269" si="232">IF($I237&gt;0,IF($C236="buy",($G237-$F236)*100000,($F236-$G237)*100000),"")</f>
        <v>286.00000000000847</v>
      </c>
      <c r="M237" s="4" t="str">
        <f t="shared" ref="M237:M269" si="233">IF($I237&lt;0,IF($C236="buy",($G237-$F236)*100000,($F236-$G237)*100000),"")</f>
        <v/>
      </c>
    </row>
    <row r="238" spans="1:13" x14ac:dyDescent="0.3">
      <c r="A238">
        <v>737</v>
      </c>
      <c r="B238" s="1">
        <v>43837.791666666664</v>
      </c>
      <c r="C238" s="11" t="s">
        <v>2</v>
      </c>
      <c r="D238">
        <v>119</v>
      </c>
      <c r="E238">
        <v>0.01</v>
      </c>
      <c r="F238">
        <v>1.1136900000000001</v>
      </c>
      <c r="G238">
        <v>1.1187199999999999</v>
      </c>
      <c r="H238">
        <v>0</v>
      </c>
      <c r="I238" s="12"/>
      <c r="L238" s="3"/>
      <c r="M238" s="4"/>
    </row>
    <row r="239" spans="1:13" x14ac:dyDescent="0.3">
      <c r="A239">
        <v>739</v>
      </c>
      <c r="B239" s="1">
        <v>43838.638888888891</v>
      </c>
      <c r="C239" s="11" t="s">
        <v>1</v>
      </c>
      <c r="D239">
        <v>119</v>
      </c>
      <c r="E239">
        <v>0.01</v>
      </c>
      <c r="F239">
        <v>1.11168</v>
      </c>
      <c r="G239">
        <v>1.11168</v>
      </c>
      <c r="H239">
        <v>0</v>
      </c>
      <c r="I239" s="12">
        <v>2</v>
      </c>
      <c r="J239">
        <v>369.06</v>
      </c>
      <c r="L239" s="3">
        <f t="shared" ref="L239:L269" si="234">IF($I239&gt;0,IF($C238="buy",($G239-$F238)*100000,($F238-$G239)*100000),"")</f>
        <v>201.00000000000674</v>
      </c>
      <c r="M239" s="4" t="str">
        <f t="shared" ref="M239:M269" si="235">IF($I239&lt;0,IF($C238="buy",($G239-$F238)*100000,($F238-$G239)*100000),"")</f>
        <v/>
      </c>
    </row>
    <row r="240" spans="1:13" x14ac:dyDescent="0.3">
      <c r="A240">
        <v>740</v>
      </c>
      <c r="B240" s="1">
        <v>43873.8125</v>
      </c>
      <c r="C240" s="11" t="s">
        <v>2</v>
      </c>
      <c r="D240">
        <v>120</v>
      </c>
      <c r="E240">
        <v>0.01</v>
      </c>
      <c r="F240">
        <v>1.08802</v>
      </c>
      <c r="G240">
        <v>1.0930500000000001</v>
      </c>
      <c r="H240">
        <v>0</v>
      </c>
      <c r="I240" s="12"/>
      <c r="L240" s="3"/>
      <c r="M240" s="4"/>
    </row>
    <row r="241" spans="1:13" x14ac:dyDescent="0.3">
      <c r="A241">
        <v>743</v>
      </c>
      <c r="B241" s="1">
        <v>43874.606249999997</v>
      </c>
      <c r="C241" s="11" t="s">
        <v>1</v>
      </c>
      <c r="D241">
        <v>120</v>
      </c>
      <c r="E241">
        <v>0.01</v>
      </c>
      <c r="F241">
        <v>1.08592</v>
      </c>
      <c r="G241">
        <v>1.08592</v>
      </c>
      <c r="H241">
        <v>0</v>
      </c>
      <c r="I241" s="12">
        <v>2.0699999999999998</v>
      </c>
      <c r="J241">
        <v>371.13</v>
      </c>
      <c r="L241" s="3">
        <f t="shared" ref="L241:L269" si="236">IF($I241&gt;0,IF($C240="buy",($G241-$F240)*100000,($F240-$G241)*100000),"")</f>
        <v>209.99999999999909</v>
      </c>
      <c r="M241" s="4" t="str">
        <f t="shared" ref="M241:M269" si="237">IF($I241&lt;0,IF($C240="buy",($G241-$F240)*100000,($F240-$G241)*100000),"")</f>
        <v/>
      </c>
    </row>
    <row r="242" spans="1:13" x14ac:dyDescent="0.3">
      <c r="A242">
        <v>744</v>
      </c>
      <c r="B242" s="1">
        <v>43874.8125</v>
      </c>
      <c r="C242" s="11" t="s">
        <v>2</v>
      </c>
      <c r="D242">
        <v>121</v>
      </c>
      <c r="E242">
        <v>0.01</v>
      </c>
      <c r="F242">
        <v>1.0841700000000001</v>
      </c>
      <c r="G242">
        <v>1.0891999999999999</v>
      </c>
      <c r="H242">
        <v>0</v>
      </c>
      <c r="I242" s="12"/>
      <c r="L242" s="3"/>
      <c r="M242" s="4"/>
    </row>
    <row r="243" spans="1:13" x14ac:dyDescent="0.3">
      <c r="A243">
        <v>766</v>
      </c>
      <c r="B243" s="1">
        <v>43879.652777777781</v>
      </c>
      <c r="C243" s="11" t="s">
        <v>1</v>
      </c>
      <c r="D243">
        <v>121</v>
      </c>
      <c r="E243">
        <v>0.01</v>
      </c>
      <c r="F243">
        <v>1.0799300000000001</v>
      </c>
      <c r="G243">
        <v>1.0799300000000001</v>
      </c>
      <c r="H243">
        <v>0</v>
      </c>
      <c r="I243" s="12">
        <v>4.21</v>
      </c>
      <c r="J243">
        <v>375.34</v>
      </c>
      <c r="L243" s="3">
        <f t="shared" ref="L243:L269" si="238">IF($I243&gt;0,IF($C242="buy",($G243-$F242)*100000,($F242-$G243)*100000),"")</f>
        <v>424.00000000000216</v>
      </c>
      <c r="M243" s="4" t="str">
        <f t="shared" ref="M243:M269" si="239">IF($I243&lt;0,IF($C242="buy",($G243-$F242)*100000,($F242-$G243)*100000),"")</f>
        <v/>
      </c>
    </row>
    <row r="244" spans="1:13" x14ac:dyDescent="0.3">
      <c r="A244">
        <v>767</v>
      </c>
      <c r="B244" s="1">
        <v>43885.833333333336</v>
      </c>
      <c r="C244" s="11" t="s">
        <v>0</v>
      </c>
      <c r="D244">
        <v>122</v>
      </c>
      <c r="E244">
        <v>0.01</v>
      </c>
      <c r="F244">
        <v>1.08711</v>
      </c>
      <c r="G244">
        <v>1.0820799999999999</v>
      </c>
      <c r="H244">
        <v>0</v>
      </c>
      <c r="I244" s="12"/>
      <c r="L244" s="3"/>
      <c r="M244" s="4"/>
    </row>
    <row r="245" spans="1:13" x14ac:dyDescent="0.3">
      <c r="A245">
        <v>770</v>
      </c>
      <c r="B245" s="1">
        <v>43887.457638888889</v>
      </c>
      <c r="C245" s="11" t="s">
        <v>1</v>
      </c>
      <c r="D245">
        <v>122</v>
      </c>
      <c r="E245">
        <v>0.01</v>
      </c>
      <c r="F245">
        <v>1.0892200000000001</v>
      </c>
      <c r="G245">
        <v>1.0892200000000001</v>
      </c>
      <c r="H245">
        <v>0</v>
      </c>
      <c r="I245" s="12">
        <v>2.12</v>
      </c>
      <c r="J245">
        <v>377.45</v>
      </c>
      <c r="L245" s="3">
        <f t="shared" ref="L245:L269" si="240">IF($I245&gt;0,IF($C244="buy",($G245-$F244)*100000,($F244-$G245)*100000),"")</f>
        <v>211.00000000000563</v>
      </c>
      <c r="M245" s="4" t="str">
        <f t="shared" ref="M245:M269" si="241">IF($I245&lt;0,IF($C244="buy",($G245-$F244)*100000,($F244-$G245)*100000),"")</f>
        <v/>
      </c>
    </row>
    <row r="246" spans="1:13" x14ac:dyDescent="0.3">
      <c r="A246">
        <v>771</v>
      </c>
      <c r="B246" s="1">
        <v>43887.916666666664</v>
      </c>
      <c r="C246" s="11" t="s">
        <v>0</v>
      </c>
      <c r="D246">
        <v>123</v>
      </c>
      <c r="E246">
        <v>0.01</v>
      </c>
      <c r="F246">
        <v>1.08996</v>
      </c>
      <c r="G246">
        <v>1.08494</v>
      </c>
      <c r="H246">
        <v>0</v>
      </c>
      <c r="I246" s="12"/>
      <c r="L246" s="3"/>
      <c r="M246" s="4"/>
    </row>
    <row r="247" spans="1:13" x14ac:dyDescent="0.3">
      <c r="A247">
        <v>781</v>
      </c>
      <c r="B247" s="1">
        <v>43888.427083333336</v>
      </c>
      <c r="C247" s="11" t="s">
        <v>1</v>
      </c>
      <c r="D247">
        <v>123</v>
      </c>
      <c r="E247">
        <v>0.01</v>
      </c>
      <c r="F247">
        <v>1.0928800000000001</v>
      </c>
      <c r="G247">
        <v>1.0928800000000001</v>
      </c>
      <c r="H247">
        <v>0</v>
      </c>
      <c r="I247" s="12">
        <v>2.93</v>
      </c>
      <c r="J247">
        <v>380.38</v>
      </c>
      <c r="L247" s="3">
        <f t="shared" ref="L247:L269" si="242">IF($I247&gt;0,IF($C246="buy",($G247-$F246)*100000,($F246-$G247)*100000),"")</f>
        <v>292.00000000000335</v>
      </c>
      <c r="M247" s="4" t="str">
        <f t="shared" ref="M247:M269" si="243">IF($I247&lt;0,IF($C246="buy",($G247-$F246)*100000,($F246-$G247)*100000),"")</f>
        <v/>
      </c>
    </row>
    <row r="248" spans="1:13" x14ac:dyDescent="0.3">
      <c r="A248">
        <v>782</v>
      </c>
      <c r="B248" s="1">
        <v>43900.8125</v>
      </c>
      <c r="C248" s="11" t="s">
        <v>2</v>
      </c>
      <c r="D248">
        <v>124</v>
      </c>
      <c r="E248">
        <v>0.01</v>
      </c>
      <c r="F248">
        <v>1.13388</v>
      </c>
      <c r="G248">
        <v>1.1389199999999999</v>
      </c>
      <c r="H248">
        <v>0</v>
      </c>
      <c r="I248" s="12"/>
      <c r="L248" s="3"/>
      <c r="M248" s="4"/>
    </row>
    <row r="249" spans="1:13" x14ac:dyDescent="0.3">
      <c r="A249">
        <v>787</v>
      </c>
      <c r="B249" s="1">
        <v>43900.821527777778</v>
      </c>
      <c r="C249" s="11" t="s">
        <v>1</v>
      </c>
      <c r="D249">
        <v>124</v>
      </c>
      <c r="E249">
        <v>0.01</v>
      </c>
      <c r="F249">
        <v>1.1314900000000001</v>
      </c>
      <c r="G249">
        <v>1.1314900000000001</v>
      </c>
      <c r="H249">
        <v>0</v>
      </c>
      <c r="I249" s="12">
        <v>2.39</v>
      </c>
      <c r="J249">
        <v>382.77</v>
      </c>
      <c r="L249" s="3">
        <f t="shared" ref="L249:L269" si="244">IF($I249&gt;0,IF($C248="buy",($G249-$F248)*100000,($F248-$G249)*100000),"")</f>
        <v>238.99999999998923</v>
      </c>
      <c r="M249" s="4" t="str">
        <f t="shared" ref="M249:M269" si="245">IF($I249&lt;0,IF($C248="buy",($G249-$F248)*100000,($F248-$G249)*100000),"")</f>
        <v/>
      </c>
    </row>
    <row r="250" spans="1:13" x14ac:dyDescent="0.3">
      <c r="A250">
        <v>788</v>
      </c>
      <c r="B250" s="1">
        <v>43920.854166666664</v>
      </c>
      <c r="C250" s="11" t="s">
        <v>2</v>
      </c>
      <c r="D250">
        <v>125</v>
      </c>
      <c r="E250">
        <v>0.01</v>
      </c>
      <c r="F250">
        <v>1.1015900000000001</v>
      </c>
      <c r="G250">
        <v>1.10663</v>
      </c>
      <c r="H250">
        <v>0</v>
      </c>
      <c r="I250" s="12"/>
      <c r="L250" s="3"/>
      <c r="M250" s="4"/>
    </row>
    <row r="251" spans="1:13" x14ac:dyDescent="0.3">
      <c r="A251">
        <v>792</v>
      </c>
      <c r="B251" s="1">
        <v>43921.163194444445</v>
      </c>
      <c r="C251" s="11" t="s">
        <v>1</v>
      </c>
      <c r="D251">
        <v>125</v>
      </c>
      <c r="E251">
        <v>0.01</v>
      </c>
      <c r="F251">
        <v>1.0989599999999999</v>
      </c>
      <c r="G251">
        <v>1.0989599999999999</v>
      </c>
      <c r="H251">
        <v>0</v>
      </c>
      <c r="I251" s="12">
        <v>2.62</v>
      </c>
      <c r="J251">
        <v>385.39</v>
      </c>
      <c r="L251" s="3">
        <f t="shared" ref="L251:L269" si="246">IF($I251&gt;0,IF($C250="buy",($G251-$F250)*100000,($F250-$G251)*100000),"")</f>
        <v>263.00000000001324</v>
      </c>
      <c r="M251" s="4" t="str">
        <f t="shared" ref="M251:M269" si="247">IF($I251&lt;0,IF($C250="buy",($G251-$F250)*100000,($F250-$G251)*100000),"")</f>
        <v/>
      </c>
    </row>
    <row r="252" spans="1:13" x14ac:dyDescent="0.3">
      <c r="A252">
        <v>793</v>
      </c>
      <c r="B252" s="1">
        <v>43943.833333333336</v>
      </c>
      <c r="C252" s="11" t="s">
        <v>2</v>
      </c>
      <c r="D252">
        <v>126</v>
      </c>
      <c r="E252">
        <v>0.01</v>
      </c>
      <c r="F252">
        <v>1.0815600000000001</v>
      </c>
      <c r="G252">
        <v>1.0865899999999999</v>
      </c>
      <c r="H252">
        <v>0</v>
      </c>
      <c r="I252" s="12"/>
      <c r="L252" s="3"/>
      <c r="M252" s="4"/>
    </row>
    <row r="253" spans="1:13" x14ac:dyDescent="0.3">
      <c r="A253">
        <v>799</v>
      </c>
      <c r="B253" s="1">
        <v>43944.438194444447</v>
      </c>
      <c r="C253" s="11" t="s">
        <v>1</v>
      </c>
      <c r="D253">
        <v>126</v>
      </c>
      <c r="E253">
        <v>0.01</v>
      </c>
      <c r="F253">
        <v>1.0790299999999999</v>
      </c>
      <c r="G253">
        <v>1.0790299999999999</v>
      </c>
      <c r="H253">
        <v>0</v>
      </c>
      <c r="I253" s="12">
        <v>2.5</v>
      </c>
      <c r="J253">
        <v>387.89</v>
      </c>
      <c r="L253" s="3">
        <f t="shared" ref="L253:L269" si="248">IF($I253&gt;0,IF($C252="buy",($G253-$F252)*100000,($F252-$G253)*100000),"")</f>
        <v>253.00000000001432</v>
      </c>
      <c r="M253" s="4" t="str">
        <f t="shared" ref="M253:M269" si="249">IF($I253&lt;0,IF($C252="buy",($G253-$F252)*100000,($F252-$G253)*100000),"")</f>
        <v/>
      </c>
    </row>
    <row r="254" spans="1:13" x14ac:dyDescent="0.3">
      <c r="A254">
        <v>800</v>
      </c>
      <c r="B254" s="1">
        <v>43950.895833333336</v>
      </c>
      <c r="C254" s="11" t="s">
        <v>0</v>
      </c>
      <c r="D254">
        <v>127</v>
      </c>
      <c r="E254">
        <v>0.01</v>
      </c>
      <c r="F254">
        <v>1.0878300000000001</v>
      </c>
      <c r="G254">
        <v>1.0828</v>
      </c>
      <c r="H254">
        <v>0</v>
      </c>
      <c r="I254" s="12"/>
      <c r="L254" s="3"/>
      <c r="M254" s="4"/>
    </row>
    <row r="255" spans="1:13" x14ac:dyDescent="0.3">
      <c r="A255">
        <v>803</v>
      </c>
      <c r="B255" s="1">
        <v>43951.741666666669</v>
      </c>
      <c r="C255" s="11" t="s">
        <v>1</v>
      </c>
      <c r="D255">
        <v>127</v>
      </c>
      <c r="E255">
        <v>0.01</v>
      </c>
      <c r="F255">
        <v>1.0899700000000001</v>
      </c>
      <c r="G255">
        <v>1.0899700000000001</v>
      </c>
      <c r="H255">
        <v>0</v>
      </c>
      <c r="I255" s="12">
        <v>2.15</v>
      </c>
      <c r="J255">
        <v>390.04</v>
      </c>
      <c r="L255" s="3">
        <f t="shared" ref="L255:L269" si="250">IF($I255&gt;0,IF($C254="buy",($G255-$F254)*100000,($F254-$G255)*100000),"")</f>
        <v>214.00000000000307</v>
      </c>
      <c r="M255" s="4" t="str">
        <f t="shared" ref="M255:M269" si="251">IF($I255&lt;0,IF($C254="buy",($G255-$F254)*100000,($F254-$G255)*100000),"")</f>
        <v/>
      </c>
    </row>
    <row r="256" spans="1:13" x14ac:dyDescent="0.3">
      <c r="A256">
        <v>804</v>
      </c>
      <c r="B256" s="1">
        <v>43955.791666666664</v>
      </c>
      <c r="C256" s="11" t="s">
        <v>2</v>
      </c>
      <c r="D256">
        <v>128</v>
      </c>
      <c r="E256">
        <v>0.01</v>
      </c>
      <c r="F256">
        <v>1.0910299999999999</v>
      </c>
      <c r="G256">
        <v>1.09606</v>
      </c>
      <c r="H256">
        <v>0</v>
      </c>
      <c r="I256" s="12"/>
      <c r="L256" s="3"/>
      <c r="M256" s="4"/>
    </row>
    <row r="257" spans="1:15" x14ac:dyDescent="0.3">
      <c r="A257">
        <v>806</v>
      </c>
      <c r="B257" s="1">
        <v>43956.436805555553</v>
      </c>
      <c r="C257" s="11" t="s">
        <v>1</v>
      </c>
      <c r="D257">
        <v>128</v>
      </c>
      <c r="E257">
        <v>0.01</v>
      </c>
      <c r="F257">
        <v>1.0890200000000001</v>
      </c>
      <c r="G257">
        <v>1.0890200000000001</v>
      </c>
      <c r="H257">
        <v>0</v>
      </c>
      <c r="I257" s="12">
        <v>2</v>
      </c>
      <c r="J257">
        <v>392.04</v>
      </c>
      <c r="L257" s="3">
        <f t="shared" ref="L257:L269" si="252">IF($I257&gt;0,IF($C256="buy",($G257-$F256)*100000,($F256-$G257)*100000),"")</f>
        <v>200.99999999998454</v>
      </c>
      <c r="M257" s="4" t="str">
        <f t="shared" ref="M257:M269" si="253">IF($I257&lt;0,IF($C256="buy",($G257-$F256)*100000,($F256-$G257)*100000),"")</f>
        <v/>
      </c>
    </row>
    <row r="258" spans="1:15" x14ac:dyDescent="0.3">
      <c r="A258">
        <v>807</v>
      </c>
      <c r="B258" s="1">
        <v>43964.9375</v>
      </c>
      <c r="C258" s="11" t="s">
        <v>2</v>
      </c>
      <c r="D258">
        <v>129</v>
      </c>
      <c r="E258">
        <v>0.01</v>
      </c>
      <c r="F258">
        <v>1.0813699999999999</v>
      </c>
      <c r="G258">
        <v>1.08639</v>
      </c>
      <c r="H258">
        <v>0</v>
      </c>
      <c r="I258" s="12"/>
      <c r="L258" s="3"/>
      <c r="M258" s="4"/>
    </row>
    <row r="259" spans="1:15" x14ac:dyDescent="0.3">
      <c r="A259">
        <v>814</v>
      </c>
      <c r="B259" s="1">
        <v>43965.582638888889</v>
      </c>
      <c r="C259" s="11" t="s">
        <v>1</v>
      </c>
      <c r="D259">
        <v>129</v>
      </c>
      <c r="E259">
        <v>0.01</v>
      </c>
      <c r="F259">
        <v>1.07884</v>
      </c>
      <c r="G259">
        <v>1.07884</v>
      </c>
      <c r="H259">
        <v>0</v>
      </c>
      <c r="I259" s="12">
        <v>2.5</v>
      </c>
      <c r="J259">
        <v>394.54</v>
      </c>
      <c r="L259" s="3">
        <f t="shared" ref="L259:L269" si="254">IF($I259&gt;0,IF($C258="buy",($G259-$F258)*100000,($F258-$G259)*100000),"")</f>
        <v>252.99999999999213</v>
      </c>
      <c r="M259" s="4" t="str">
        <f t="shared" ref="M259:M269" si="255">IF($I259&lt;0,IF($C258="buy",($G259-$F258)*100000,($F258-$G259)*100000),"")</f>
        <v/>
      </c>
    </row>
    <row r="260" spans="1:15" x14ac:dyDescent="0.3">
      <c r="A260">
        <v>815</v>
      </c>
      <c r="B260" s="1">
        <v>43993.875</v>
      </c>
      <c r="C260" s="11" t="s">
        <v>2</v>
      </c>
      <c r="D260">
        <v>130</v>
      </c>
      <c r="E260">
        <v>0.01</v>
      </c>
      <c r="F260">
        <v>1.1317999999999999</v>
      </c>
      <c r="G260">
        <v>1.1368199999999999</v>
      </c>
      <c r="H260">
        <v>0</v>
      </c>
      <c r="I260" s="12"/>
      <c r="L260" s="3"/>
      <c r="M260" s="4"/>
    </row>
    <row r="261" spans="1:15" x14ac:dyDescent="0.3">
      <c r="A261">
        <v>817</v>
      </c>
      <c r="B261" s="1">
        <v>43993.935416666667</v>
      </c>
      <c r="C261" s="11" t="s">
        <v>1</v>
      </c>
      <c r="D261">
        <v>130</v>
      </c>
      <c r="E261">
        <v>0.01</v>
      </c>
      <c r="F261">
        <v>1.1297699999999999</v>
      </c>
      <c r="G261">
        <v>1.1297699999999999</v>
      </c>
      <c r="H261">
        <v>0</v>
      </c>
      <c r="I261" s="12">
        <v>2.0299999999999998</v>
      </c>
      <c r="J261">
        <v>396.57</v>
      </c>
      <c r="L261" s="3">
        <f t="shared" ref="L261:L269" si="256">IF($I261&gt;0,IF($C260="buy",($G261-$F260)*100000,($F260-$G261)*100000),"")</f>
        <v>202.99999999999761</v>
      </c>
      <c r="M261" s="4" t="str">
        <f t="shared" ref="M261:M269" si="257">IF($I261&lt;0,IF($C260="buy",($G261-$F260)*100000,($F260-$G261)*100000),"")</f>
        <v/>
      </c>
    </row>
    <row r="262" spans="1:15" x14ac:dyDescent="0.3">
      <c r="A262">
        <v>818</v>
      </c>
      <c r="B262" s="1">
        <v>44000.8125</v>
      </c>
      <c r="C262" s="11" t="s">
        <v>2</v>
      </c>
      <c r="D262">
        <v>131</v>
      </c>
      <c r="E262">
        <v>0.01</v>
      </c>
      <c r="F262">
        <v>1.12094</v>
      </c>
      <c r="G262">
        <v>1.1259600000000001</v>
      </c>
      <c r="H262">
        <v>0</v>
      </c>
      <c r="I262" s="12"/>
      <c r="L262" s="3"/>
      <c r="M262" s="4"/>
    </row>
    <row r="263" spans="1:15" x14ac:dyDescent="0.3">
      <c r="A263">
        <v>820</v>
      </c>
      <c r="B263" s="1">
        <v>44001.740972222222</v>
      </c>
      <c r="C263" s="11" t="s">
        <v>1</v>
      </c>
      <c r="D263">
        <v>131</v>
      </c>
      <c r="E263">
        <v>0.01</v>
      </c>
      <c r="F263">
        <v>1.11894</v>
      </c>
      <c r="G263">
        <v>1.11894</v>
      </c>
      <c r="H263">
        <v>0</v>
      </c>
      <c r="I263" s="12">
        <v>1.99</v>
      </c>
      <c r="J263">
        <v>398.56</v>
      </c>
      <c r="L263" s="3">
        <f t="shared" ref="L263:L269" si="258">IF($I263&gt;0,IF($C262="buy",($G263-$F262)*100000,($F262-$G263)*100000),"")</f>
        <v>200.00000000000017</v>
      </c>
      <c r="M263" s="4" t="str">
        <f t="shared" ref="M263:M269" si="259">IF($I263&lt;0,IF($C262="buy",($G263-$F262)*100000,($F262-$G263)*100000),"")</f>
        <v/>
      </c>
    </row>
    <row r="264" spans="1:15" x14ac:dyDescent="0.3">
      <c r="A264">
        <v>821</v>
      </c>
      <c r="B264" s="1">
        <v>44001.895833333336</v>
      </c>
      <c r="C264" s="11" t="s">
        <v>2</v>
      </c>
      <c r="D264">
        <v>132</v>
      </c>
      <c r="E264">
        <v>0.01</v>
      </c>
      <c r="F264">
        <v>1.11798</v>
      </c>
      <c r="G264">
        <v>1.1230199999999999</v>
      </c>
      <c r="H264">
        <v>0</v>
      </c>
      <c r="I264" s="12"/>
      <c r="L264" s="3"/>
      <c r="M264" s="4"/>
    </row>
    <row r="265" spans="1:15" x14ac:dyDescent="0.3">
      <c r="A265">
        <v>822</v>
      </c>
      <c r="B265" s="1">
        <v>44004.673611111109</v>
      </c>
      <c r="C265" s="11" t="s">
        <v>1</v>
      </c>
      <c r="D265">
        <v>132</v>
      </c>
      <c r="E265">
        <v>0.01</v>
      </c>
      <c r="F265">
        <v>1.1230199999999999</v>
      </c>
      <c r="G265">
        <v>1.1230199999999999</v>
      </c>
      <c r="H265">
        <v>0</v>
      </c>
      <c r="I265" s="12">
        <v>-5.05</v>
      </c>
      <c r="J265">
        <v>393.51</v>
      </c>
      <c r="L265" s="3" t="str">
        <f t="shared" ref="L265:L269" si="260">IF($I265&gt;0,IF($C264="buy",($G265-$F264)*100000,($F264-$G265)*100000),"")</f>
        <v/>
      </c>
      <c r="M265" s="4">
        <f t="shared" ref="M265:M269" si="261">IF($I265&lt;0,IF($C264="buy",($G265-$F264)*100000,($F264-$G265)*100000),"")</f>
        <v>-503.99999999999335</v>
      </c>
    </row>
    <row r="266" spans="1:15" x14ac:dyDescent="0.3">
      <c r="A266">
        <v>823</v>
      </c>
      <c r="B266" s="1">
        <v>44004.895833333336</v>
      </c>
      <c r="C266" s="11" t="s">
        <v>0</v>
      </c>
      <c r="D266">
        <v>133</v>
      </c>
      <c r="E266">
        <v>0.01</v>
      </c>
      <c r="F266">
        <v>1.12588</v>
      </c>
      <c r="G266">
        <v>1.12086</v>
      </c>
      <c r="H266">
        <v>0</v>
      </c>
      <c r="I266" s="12"/>
      <c r="L266" s="3"/>
      <c r="M266" s="4"/>
    </row>
    <row r="267" spans="1:15" x14ac:dyDescent="0.3">
      <c r="A267">
        <v>837</v>
      </c>
      <c r="B267" s="1">
        <v>44005.431944444441</v>
      </c>
      <c r="C267" s="11" t="s">
        <v>1</v>
      </c>
      <c r="D267">
        <v>133</v>
      </c>
      <c r="E267">
        <v>0.01</v>
      </c>
      <c r="F267">
        <v>1.12924</v>
      </c>
      <c r="G267">
        <v>1.12924</v>
      </c>
      <c r="H267">
        <v>0</v>
      </c>
      <c r="I267" s="12">
        <v>3.36</v>
      </c>
      <c r="J267">
        <v>396.87</v>
      </c>
      <c r="L267" s="3">
        <f t="shared" ref="L267:L269" si="262">IF($I267&gt;0,IF($C266="buy",($G267-$F266)*100000,($F266-$G267)*100000),"")</f>
        <v>336.00000000000296</v>
      </c>
      <c r="M267" s="4" t="str">
        <f t="shared" ref="M267:M269" si="263">IF($I267&lt;0,IF($C266="buy",($G267-$F266)*100000,($F266-$G267)*100000),"")</f>
        <v/>
      </c>
    </row>
    <row r="268" spans="1:15" x14ac:dyDescent="0.3">
      <c r="A268">
        <v>838</v>
      </c>
      <c r="B268" s="1">
        <v>44006.895833333336</v>
      </c>
      <c r="C268" s="11" t="s">
        <v>2</v>
      </c>
      <c r="D268">
        <v>134</v>
      </c>
      <c r="E268">
        <v>0.01</v>
      </c>
      <c r="F268">
        <v>1.1258999999999999</v>
      </c>
      <c r="G268">
        <v>1.13093</v>
      </c>
      <c r="H268">
        <v>0</v>
      </c>
      <c r="I268" s="12"/>
      <c r="L268" s="3"/>
      <c r="M268" s="4"/>
    </row>
    <row r="269" spans="1:15" ht="15" thickBot="1" x14ac:dyDescent="0.35">
      <c r="A269" s="23">
        <v>848</v>
      </c>
      <c r="B269" s="24">
        <v>44007.430555555555</v>
      </c>
      <c r="C269" s="25" t="s">
        <v>1</v>
      </c>
      <c r="D269" s="23">
        <v>134</v>
      </c>
      <c r="E269" s="23">
        <v>0.01</v>
      </c>
      <c r="F269" s="23">
        <v>1.12296</v>
      </c>
      <c r="G269" s="23">
        <v>1.12296</v>
      </c>
      <c r="H269" s="23">
        <v>0</v>
      </c>
      <c r="I269" s="26">
        <v>2.91</v>
      </c>
      <c r="J269" s="23">
        <v>399.78</v>
      </c>
      <c r="K269" s="27"/>
      <c r="L269" s="5">
        <f t="shared" ref="L269" si="264">IF($I269&gt;0,IF($C268="buy",($G269-$F268)*100000,($F268-$G269)*100000),"")</f>
        <v>293.99999999999426</v>
      </c>
      <c r="M269" s="6" t="str">
        <f t="shared" ref="M269" si="265">IF($I269&lt;0,IF($C268="buy",($G269-$F268)*100000,($F268-$G269)*100000),"")</f>
        <v/>
      </c>
    </row>
    <row r="270" spans="1:15" x14ac:dyDescent="0.3">
      <c r="B270" s="1"/>
      <c r="C270" s="11"/>
      <c r="K270" t="s">
        <v>15</v>
      </c>
      <c r="L270" s="15">
        <v>109</v>
      </c>
      <c r="M270" s="16">
        <v>25</v>
      </c>
      <c r="N270" s="17">
        <f>L270/(L270+M270)</f>
        <v>0.81343283582089554</v>
      </c>
      <c r="O270" t="s">
        <v>20</v>
      </c>
    </row>
    <row r="271" spans="1:15" x14ac:dyDescent="0.3">
      <c r="K271" t="s">
        <v>16</v>
      </c>
      <c r="L271" s="18">
        <f>SUM(L2:L269)</f>
        <v>27640.000000000102</v>
      </c>
      <c r="M271" s="19">
        <f>SUM(M2:M269)</f>
        <v>-12566.999999999996</v>
      </c>
    </row>
    <row r="272" spans="1:15" x14ac:dyDescent="0.3">
      <c r="K272" t="s">
        <v>17</v>
      </c>
      <c r="L272" s="20">
        <f>L271/10</f>
        <v>2764.00000000001</v>
      </c>
      <c r="M272" s="21">
        <f>M271/10</f>
        <v>-1256.6999999999996</v>
      </c>
      <c r="N272" s="22">
        <f>L272+M272</f>
        <v>1507.3000000000104</v>
      </c>
      <c r="O272" t="s">
        <v>18</v>
      </c>
    </row>
    <row r="273" spans="11:13" ht="15" thickBot="1" x14ac:dyDescent="0.35">
      <c r="K273" t="s">
        <v>19</v>
      </c>
      <c r="L273" s="13">
        <f>L272/L270</f>
        <v>25.357798165137705</v>
      </c>
      <c r="M273" s="14">
        <f>M272/M270</f>
        <v>-50.267999999999986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2020-07-05T15:57:49Z</dcterms:created>
  <dcterms:modified xsi:type="dcterms:W3CDTF">2020-07-05T21:33:40Z</dcterms:modified>
</cp:coreProperties>
</file>