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EX\"/>
    </mc:Choice>
  </mc:AlternateContent>
  <xr:revisionPtr revIDLastSave="0" documentId="13_ncr:1_{B3F35BE1-0407-486E-8160-0A2654FA34C8}" xr6:coauthVersionLast="44" xr6:coauthVersionMax="44" xr10:uidLastSave="{00000000-0000-0000-0000-000000000000}"/>
  <bookViews>
    <workbookView xWindow="64515" yWindow="3105" windowWidth="43200" windowHeight="24030" xr2:uid="{CAD3D406-3936-473D-A01B-D6F183FA8586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1" i="1" l="1"/>
  <c r="B47" i="1"/>
  <c r="B41" i="1"/>
  <c r="B40" i="1"/>
  <c r="B15" i="1"/>
  <c r="C15" i="1" s="1"/>
  <c r="C32" i="1"/>
  <c r="B24" i="1"/>
  <c r="B27" i="1" s="1"/>
  <c r="B23" i="1"/>
  <c r="B5" i="1"/>
  <c r="B4" i="1"/>
  <c r="B45" i="1" l="1"/>
  <c r="B9" i="1"/>
  <c r="B10" i="1"/>
  <c r="B32" i="1"/>
  <c r="B51" i="1" l="1"/>
  <c r="B16" i="1"/>
  <c r="B17" i="1"/>
  <c r="B34" i="1"/>
  <c r="B33" i="1"/>
  <c r="B53" i="1" l="1"/>
  <c r="B52" i="1"/>
</calcChain>
</file>

<file path=xl/sharedStrings.xml><?xml version="1.0" encoding="utf-8"?>
<sst xmlns="http://schemas.openxmlformats.org/spreadsheetml/2006/main" count="39" uniqueCount="19">
  <si>
    <t>Доход в месяц</t>
  </si>
  <si>
    <t>Доход в квартал</t>
  </si>
  <si>
    <t>Доход в год</t>
  </si>
  <si>
    <t>ДОХОДЫ</t>
  </si>
  <si>
    <t>Взносы на обязательное медицинское страхование</t>
  </si>
  <si>
    <t>Размер взносов на обязательное пенсионное страхование (ОПС)</t>
  </si>
  <si>
    <t>Налог на доходы физических лиц при ОСН</t>
  </si>
  <si>
    <t>Единый налог при УСН «доходы минус расходы»</t>
  </si>
  <si>
    <t>НАЛОГИ:</t>
  </si>
  <si>
    <t>в год</t>
  </si>
  <si>
    <t>в квартал</t>
  </si>
  <si>
    <t>в месяц</t>
  </si>
  <si>
    <t>Уплата НДФЛ без регистрации ИП</t>
  </si>
  <si>
    <t>Вариант I: Уплата НДФЛ без регистрации ИП</t>
  </si>
  <si>
    <t>Вариант II: Уплата налогов форекс-трейдером с регистрацией ИП (УСН)</t>
  </si>
  <si>
    <t>НАЛОГИ РАСЧЕТ</t>
  </si>
  <si>
    <t>ОСНОВАНИЕ:</t>
  </si>
  <si>
    <t xml:space="preserve">http://black.finance/kak-platit-nalogi-s-foreks-v-rossii/ </t>
  </si>
  <si>
    <t>Вариант III: Уплата налогов форекс-трейдером с регистрацией ИП (ОСН)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</si>
</sst>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[$₽-419]_-;\-* #,##0\ [$₽-419]_-;_-* &quot;-&quot;\ [$₽-419]_-;_-@_-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164" fontId="0" fillId="0" borderId="0" xfId="0" applyNumberFormat="1"/>
    <xf numFmtId="0" fontId="0" fillId="0" borderId="3" xfId="0" applyBorder="1"/>
    <xf numFmtId="164" fontId="0" fillId="0" borderId="4" xfId="0" applyNumberFormat="1" applyBorder="1"/>
    <xf numFmtId="0" fontId="0" fillId="0" borderId="5" xfId="0" applyBorder="1"/>
    <xf numFmtId="164" fontId="0" fillId="0" borderId="6" xfId="0" applyNumberFormat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64" fontId="2" fillId="4" borderId="4" xfId="0" applyNumberFormat="1" applyFont="1" applyFill="1" applyBorder="1"/>
    <xf numFmtId="0" fontId="5" fillId="0" borderId="0" xfId="1"/>
    <xf numFmtId="0" fontId="2" fillId="0" borderId="0" xfId="0" applyFont="1"/>
    <xf numFmtId="9" fontId="0" fillId="0" borderId="0" xfId="0" applyNumberFormat="1"/>
    <xf numFmtId="0" fontId="1" fillId="0" borderId="3" xfId="0" applyFont="1" applyBorder="1"/>
    <xf numFmtId="164" fontId="1" fillId="0" borderId="4" xfId="0" applyNumberFormat="1" applyFont="1" applyBorder="1"/>
    <xf numFmtId="0" fontId="6" fillId="0" borderId="3" xfId="0" applyFont="1" applyBorder="1"/>
    <xf numFmtId="164" fontId="6" fillId="0" borderId="4" xfId="0" applyNumberFormat="1" applyFont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black.finance/kak-platit-nalogi-s-foreks-v-ross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E49FC-1F2E-4055-9690-B1C69593E086}">
  <dimension ref="A1:Q69"/>
  <sheetViews>
    <sheetView tabSelected="1" workbookViewId="0">
      <selection activeCell="A38" sqref="A38:B38"/>
    </sheetView>
  </sheetViews>
  <sheetFormatPr defaultRowHeight="15" x14ac:dyDescent="0.25"/>
  <cols>
    <col min="1" max="1" width="61.85546875" bestFit="1" customWidth="1"/>
    <col min="2" max="2" width="12.140625" style="1" bestFit="1" customWidth="1"/>
    <col min="3" max="17" width="9.140625" style="1"/>
  </cols>
  <sheetData>
    <row r="1" spans="1:3" ht="16.5" thickBot="1" x14ac:dyDescent="0.3">
      <c r="A1" s="14" t="s">
        <v>14</v>
      </c>
      <c r="B1" s="15"/>
    </row>
    <row r="2" spans="1:3" x14ac:dyDescent="0.25">
      <c r="A2" s="10" t="s">
        <v>3</v>
      </c>
      <c r="B2" s="11"/>
    </row>
    <row r="3" spans="1:3" x14ac:dyDescent="0.25">
      <c r="A3" s="2" t="s">
        <v>0</v>
      </c>
      <c r="B3" s="3">
        <v>200000</v>
      </c>
    </row>
    <row r="4" spans="1:3" x14ac:dyDescent="0.25">
      <c r="A4" s="2" t="s">
        <v>1</v>
      </c>
      <c r="B4" s="3">
        <f>B3*3</f>
        <v>600000</v>
      </c>
    </row>
    <row r="5" spans="1:3" x14ac:dyDescent="0.25">
      <c r="A5" s="2" t="s">
        <v>2</v>
      </c>
      <c r="B5" s="3">
        <f>B3*12</f>
        <v>2400000</v>
      </c>
    </row>
    <row r="6" spans="1:3" ht="15.75" thickBot="1" x14ac:dyDescent="0.3">
      <c r="A6" s="2"/>
      <c r="B6" s="3"/>
    </row>
    <row r="7" spans="1:3" x14ac:dyDescent="0.25">
      <c r="A7" s="8" t="s">
        <v>15</v>
      </c>
      <c r="B7" s="9"/>
    </row>
    <row r="8" spans="1:3" x14ac:dyDescent="0.25">
      <c r="A8" s="2" t="s">
        <v>4</v>
      </c>
      <c r="B8" s="3">
        <v>8426</v>
      </c>
    </row>
    <row r="9" spans="1:3" x14ac:dyDescent="0.25">
      <c r="A9" s="2" t="s">
        <v>5</v>
      </c>
      <c r="B9" s="3">
        <f>(B5-300000)*1%+32448</f>
        <v>53448</v>
      </c>
    </row>
    <row r="10" spans="1:3" x14ac:dyDescent="0.25">
      <c r="A10" s="2" t="s">
        <v>7</v>
      </c>
      <c r="B10" s="3">
        <f>B5*6%</f>
        <v>144000</v>
      </c>
    </row>
    <row r="11" spans="1:3" x14ac:dyDescent="0.25">
      <c r="A11" s="20"/>
      <c r="B11" s="21"/>
    </row>
    <row r="12" spans="1:3" x14ac:dyDescent="0.25">
      <c r="A12" s="2"/>
      <c r="B12" s="3"/>
    </row>
    <row r="13" spans="1:3" ht="15.75" thickBot="1" x14ac:dyDescent="0.3">
      <c r="A13" s="4"/>
      <c r="B13" s="5"/>
    </row>
    <row r="14" spans="1:3" x14ac:dyDescent="0.25">
      <c r="A14" s="6" t="s">
        <v>8</v>
      </c>
      <c r="B14" s="7"/>
    </row>
    <row r="15" spans="1:3" x14ac:dyDescent="0.25">
      <c r="A15" s="2" t="s">
        <v>9</v>
      </c>
      <c r="B15" s="16">
        <f>SUM(B8:B13)</f>
        <v>205874</v>
      </c>
      <c r="C15" s="19">
        <f>B15/B5</f>
        <v>8.5780833333333334E-2</v>
      </c>
    </row>
    <row r="16" spans="1:3" x14ac:dyDescent="0.25">
      <c r="A16" s="2" t="s">
        <v>10</v>
      </c>
      <c r="B16" s="3">
        <f>B15/4</f>
        <v>51468.5</v>
      </c>
    </row>
    <row r="17" spans="1:3" ht="15.75" thickBot="1" x14ac:dyDescent="0.3">
      <c r="A17" s="4" t="s">
        <v>11</v>
      </c>
      <c r="B17" s="5">
        <f>B15/12</f>
        <v>17156.166666666668</v>
      </c>
    </row>
    <row r="19" spans="1:3" ht="15.75" thickBot="1" x14ac:dyDescent="0.3"/>
    <row r="20" spans="1:3" ht="21.75" thickBot="1" x14ac:dyDescent="0.4">
      <c r="A20" s="12" t="s">
        <v>13</v>
      </c>
      <c r="B20" s="13"/>
    </row>
    <row r="21" spans="1:3" x14ac:dyDescent="0.25">
      <c r="A21" s="10" t="s">
        <v>3</v>
      </c>
      <c r="B21" s="11"/>
    </row>
    <row r="22" spans="1:3" x14ac:dyDescent="0.25">
      <c r="A22" s="2" t="s">
        <v>0</v>
      </c>
      <c r="B22" s="3">
        <v>200000</v>
      </c>
    </row>
    <row r="23" spans="1:3" x14ac:dyDescent="0.25">
      <c r="A23" s="2" t="s">
        <v>1</v>
      </c>
      <c r="B23" s="3">
        <f>B22*3</f>
        <v>600000</v>
      </c>
    </row>
    <row r="24" spans="1:3" x14ac:dyDescent="0.25">
      <c r="A24" s="2" t="s">
        <v>2</v>
      </c>
      <c r="B24" s="3">
        <f>B22*12</f>
        <v>2400000</v>
      </c>
    </row>
    <row r="25" spans="1:3" ht="15.75" thickBot="1" x14ac:dyDescent="0.3">
      <c r="A25" s="2"/>
      <c r="B25" s="3"/>
    </row>
    <row r="26" spans="1:3" x14ac:dyDescent="0.25">
      <c r="A26" s="8" t="s">
        <v>15</v>
      </c>
      <c r="B26" s="9"/>
    </row>
    <row r="27" spans="1:3" x14ac:dyDescent="0.25">
      <c r="A27" s="2" t="s">
        <v>12</v>
      </c>
      <c r="B27" s="3">
        <f>B24*13%</f>
        <v>312000</v>
      </c>
    </row>
    <row r="28" spans="1:3" x14ac:dyDescent="0.25">
      <c r="A28" s="2"/>
      <c r="B28" s="3"/>
    </row>
    <row r="29" spans="1:3" x14ac:dyDescent="0.25">
      <c r="A29" s="2"/>
      <c r="B29" s="3"/>
    </row>
    <row r="30" spans="1:3" ht="15.75" thickBot="1" x14ac:dyDescent="0.3">
      <c r="A30" s="4"/>
      <c r="B30" s="5"/>
    </row>
    <row r="31" spans="1:3" x14ac:dyDescent="0.25">
      <c r="A31" s="6" t="s">
        <v>8</v>
      </c>
      <c r="B31" s="7"/>
    </row>
    <row r="32" spans="1:3" x14ac:dyDescent="0.25">
      <c r="A32" s="2" t="s">
        <v>9</v>
      </c>
      <c r="B32" s="16">
        <f>SUM(B27:B30)</f>
        <v>312000</v>
      </c>
      <c r="C32" s="19">
        <f>B32/B24</f>
        <v>0.13</v>
      </c>
    </row>
    <row r="33" spans="1:2" x14ac:dyDescent="0.25">
      <c r="A33" s="2" t="s">
        <v>10</v>
      </c>
      <c r="B33" s="3">
        <f>B32/4</f>
        <v>78000</v>
      </c>
    </row>
    <row r="34" spans="1:2" ht="15.75" thickBot="1" x14ac:dyDescent="0.3">
      <c r="A34" s="4" t="s">
        <v>11</v>
      </c>
      <c r="B34" s="5">
        <f>B32/12</f>
        <v>26000</v>
      </c>
    </row>
    <row r="36" spans="1:2" ht="15.75" thickBot="1" x14ac:dyDescent="0.3"/>
    <row r="37" spans="1:2" ht="16.5" thickBot="1" x14ac:dyDescent="0.3">
      <c r="A37" s="14" t="s">
        <v>18</v>
      </c>
      <c r="B37" s="15"/>
    </row>
    <row r="38" spans="1:2" x14ac:dyDescent="0.25">
      <c r="A38" s="10" t="s">
        <v>3</v>
      </c>
      <c r="B38" s="11"/>
    </row>
    <row r="39" spans="1:2" x14ac:dyDescent="0.25">
      <c r="A39" s="2" t="s">
        <v>0</v>
      </c>
      <c r="B39" s="3">
        <v>200000</v>
      </c>
    </row>
    <row r="40" spans="1:2" x14ac:dyDescent="0.25">
      <c r="A40" s="2" t="s">
        <v>1</v>
      </c>
      <c r="B40" s="3">
        <f>B39*3</f>
        <v>600000</v>
      </c>
    </row>
    <row r="41" spans="1:2" x14ac:dyDescent="0.25">
      <c r="A41" s="2" t="s">
        <v>2</v>
      </c>
      <c r="B41" s="3">
        <f>B39*12</f>
        <v>2400000</v>
      </c>
    </row>
    <row r="42" spans="1:2" ht="15.75" thickBot="1" x14ac:dyDescent="0.3">
      <c r="A42" s="2"/>
      <c r="B42" s="3"/>
    </row>
    <row r="43" spans="1:2" x14ac:dyDescent="0.25">
      <c r="A43" s="8" t="s">
        <v>15</v>
      </c>
      <c r="B43" s="9"/>
    </row>
    <row r="44" spans="1:2" x14ac:dyDescent="0.25">
      <c r="A44" s="2" t="s">
        <v>4</v>
      </c>
      <c r="B44" s="3">
        <v>8426</v>
      </c>
    </row>
    <row r="45" spans="1:2" x14ac:dyDescent="0.25">
      <c r="A45" s="2" t="s">
        <v>5</v>
      </c>
      <c r="B45" s="3">
        <f>(B41-300000)*1%+32448</f>
        <v>53448</v>
      </c>
    </row>
    <row r="46" spans="1:2" x14ac:dyDescent="0.25">
      <c r="A46" s="2"/>
      <c r="B46" s="3"/>
    </row>
    <row r="47" spans="1:2" x14ac:dyDescent="0.25">
      <c r="A47" s="22" t="s">
        <v>6</v>
      </c>
      <c r="B47" s="23">
        <f>((B41-B46-B45-B44)*80%)*13%</f>
        <v>243165.10400000002</v>
      </c>
    </row>
    <row r="48" spans="1:2" x14ac:dyDescent="0.25">
      <c r="A48" s="2"/>
      <c r="B48" s="3"/>
    </row>
    <row r="49" spans="1:3" ht="15.75" thickBot="1" x14ac:dyDescent="0.3">
      <c r="A49" s="4"/>
      <c r="B49" s="5"/>
    </row>
    <row r="50" spans="1:3" x14ac:dyDescent="0.25">
      <c r="A50" s="6" t="s">
        <v>8</v>
      </c>
      <c r="B50" s="7"/>
    </row>
    <row r="51" spans="1:3" x14ac:dyDescent="0.25">
      <c r="A51" s="2" t="s">
        <v>9</v>
      </c>
      <c r="B51" s="16">
        <f>SUM(B44:B49)</f>
        <v>305039.10400000005</v>
      </c>
      <c r="C51" s="19">
        <f>B51/B41</f>
        <v>0.12709962666666669</v>
      </c>
    </row>
    <row r="52" spans="1:3" x14ac:dyDescent="0.25">
      <c r="A52" s="2" t="s">
        <v>10</v>
      </c>
      <c r="B52" s="3">
        <f>B51/4</f>
        <v>76259.776000000013</v>
      </c>
    </row>
    <row r="53" spans="1:3" ht="15.75" thickBot="1" x14ac:dyDescent="0.3">
      <c r="A53" s="4" t="s">
        <v>11</v>
      </c>
      <c r="B53" s="5">
        <f>B51/12</f>
        <v>25419.925333333336</v>
      </c>
    </row>
    <row r="68" spans="1:1" x14ac:dyDescent="0.25">
      <c r="A68" s="18" t="s">
        <v>16</v>
      </c>
    </row>
    <row r="69" spans="1:1" x14ac:dyDescent="0.25">
      <c r="A69" s="17" t="s">
        <v>17</v>
      </c>
    </row>
  </sheetData>
  <mergeCells count="12">
    <mergeCell ref="A37:B37"/>
    <mergeCell ref="A38:B38"/>
    <mergeCell ref="A43:B43"/>
    <mergeCell ref="A50:B50"/>
    <mergeCell ref="A20:B20"/>
    <mergeCell ref="A1:B1"/>
    <mergeCell ref="A14:B14"/>
    <mergeCell ref="A7:B7"/>
    <mergeCell ref="A26:B26"/>
    <mergeCell ref="A31:B31"/>
    <mergeCell ref="A2:B2"/>
    <mergeCell ref="A21:B21"/>
  </mergeCells>
  <hyperlinks>
    <hyperlink ref="A69" r:id="rId1" xr:uid="{C28A0C1F-2547-4B9E-807E-1CD42FB7BE31}"/>
  </hyperlink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</dc:creator>
  <cp:lastModifiedBy>D2</cp:lastModifiedBy>
  <dcterms:created xsi:type="dcterms:W3CDTF">2021-02-04T14:26:22Z</dcterms:created>
  <dcterms:modified xsi:type="dcterms:W3CDTF">2021-02-04T15:09:13Z</dcterms:modified>
</cp:coreProperties>
</file>